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tebook\Desktop\BASES LICITAC PUBLICA EMPRESTITO 2022\CONSULTAS BANCOS\"/>
    </mc:Choice>
  </mc:AlternateContent>
  <bookViews>
    <workbookView xWindow="0" yWindow="0" windowWidth="20490" windowHeight="7650"/>
  </bookViews>
  <sheets>
    <sheet name="EE RR 2017 2021 CLASIFIC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2" l="1"/>
  <c r="H43" i="2"/>
  <c r="E43" i="2"/>
  <c r="F43" i="2"/>
  <c r="G43" i="2"/>
  <c r="D43" i="2"/>
  <c r="F57" i="2" l="1"/>
  <c r="G57" i="2"/>
  <c r="H57" i="2"/>
  <c r="G25" i="2"/>
  <c r="H25" i="2"/>
  <c r="D25" i="2"/>
  <c r="G18" i="2"/>
  <c r="H18" i="2"/>
  <c r="D18" i="2"/>
  <c r="H38" i="2"/>
  <c r="G38" i="2"/>
  <c r="F38" i="2"/>
  <c r="E38" i="2"/>
  <c r="D38" i="2"/>
  <c r="C36" i="2"/>
  <c r="C35" i="2"/>
  <c r="C34" i="2"/>
  <c r="F25" i="2"/>
  <c r="E21" i="2"/>
  <c r="E18" i="2"/>
  <c r="D27" i="2" l="1"/>
  <c r="E57" i="2"/>
  <c r="H27" i="2"/>
  <c r="E25" i="2"/>
  <c r="G27" i="2"/>
  <c r="F18" i="2"/>
  <c r="F27" i="2" s="1"/>
  <c r="E27" i="2" l="1"/>
  <c r="D59" i="2"/>
  <c r="D61" i="2" s="1"/>
  <c r="D63" i="2" s="1"/>
  <c r="D65" i="2" s="1"/>
  <c r="F63" i="2"/>
  <c r="F65" i="2" s="1"/>
  <c r="G59" i="2"/>
  <c r="G61" i="2"/>
  <c r="G63" i="2"/>
  <c r="G65" i="2" s="1"/>
  <c r="F59" i="2"/>
  <c r="F61" i="2"/>
  <c r="E59" i="2"/>
  <c r="E61" i="2" s="1"/>
  <c r="E63" i="2" s="1"/>
  <c r="E65" i="2" s="1"/>
  <c r="H59" i="2"/>
  <c r="H61" i="2" s="1"/>
  <c r="H63" i="2" s="1"/>
  <c r="H65" i="2" s="1"/>
</calcChain>
</file>

<file path=xl/sharedStrings.xml><?xml version="1.0" encoding="utf-8"?>
<sst xmlns="http://schemas.openxmlformats.org/spreadsheetml/2006/main" count="67" uniqueCount="65">
  <si>
    <t>UNIVERSIDAD DE PLAYA ANCHA</t>
  </si>
  <si>
    <t>DE CIENCIAS DE LA EDUCACION</t>
  </si>
  <si>
    <t xml:space="preserve">               VALPARAISO - CHILE</t>
  </si>
  <si>
    <t>ESTADO   DE   RESULTADOS   INDIVIDUAL   UPLA</t>
  </si>
  <si>
    <t xml:space="preserve">(En miles de pesos nominales) </t>
  </si>
  <si>
    <t>AL 31 /12/ 2017</t>
  </si>
  <si>
    <t>AL 31 /12/ 2018</t>
  </si>
  <si>
    <t>INGRESOS</t>
  </si>
  <si>
    <t>K1</t>
  </si>
  <si>
    <t>Ingresos por Aranceles por Gratuidad</t>
  </si>
  <si>
    <t>Crédito con Aval del Estado</t>
  </si>
  <si>
    <t>Recuperación de Crédito Universitario</t>
  </si>
  <si>
    <t>K5</t>
  </si>
  <si>
    <t>Otros Ingresos por Docencia</t>
  </si>
  <si>
    <t>K6</t>
  </si>
  <si>
    <t>Otras Prestaciones de Servicios</t>
  </si>
  <si>
    <t>L4</t>
  </si>
  <si>
    <t>Otros Ingresos no Considerados</t>
  </si>
  <si>
    <t>L5</t>
  </si>
  <si>
    <t>L9</t>
  </si>
  <si>
    <t>TOTAL INGRESOS</t>
  </si>
  <si>
    <t xml:space="preserve">              VALPARAISO - CHILE</t>
  </si>
  <si>
    <t>GASTOS</t>
  </si>
  <si>
    <t>O1</t>
  </si>
  <si>
    <t>O2</t>
  </si>
  <si>
    <t>O4</t>
  </si>
  <si>
    <t>Prod. Químicos, Farmaceut. Ópticos, Quirúrgicos</t>
  </si>
  <si>
    <t>O7</t>
  </si>
  <si>
    <t>O8</t>
  </si>
  <si>
    <t>Arriendo de Bienes Muebles e Inmuebles</t>
  </si>
  <si>
    <t>P1</t>
  </si>
  <si>
    <t>Otros Bienes y Servicios</t>
  </si>
  <si>
    <t>P4</t>
  </si>
  <si>
    <t>Seguros Sobre  Bienes Nacionales</t>
  </si>
  <si>
    <t>P5</t>
  </si>
  <si>
    <t>P7</t>
  </si>
  <si>
    <t>Q2</t>
  </si>
  <si>
    <t>Otros Gastos y Servicios</t>
  </si>
  <si>
    <t>Depreciaciones</t>
  </si>
  <si>
    <t>Q5</t>
  </si>
  <si>
    <t>TOTAL GASTOS</t>
  </si>
  <si>
    <t>RESULTADO ANTES DE VARIACIÓN TIPO DE CAMBIO</t>
  </si>
  <si>
    <t>VARIACIÓN TIPO DE CAMBIO</t>
  </si>
  <si>
    <t>RESULTADO DEL EJERCICIO UNIVERSIDAD</t>
  </si>
  <si>
    <t>Aportes Universidades Estatales</t>
  </si>
  <si>
    <t>AL 31 /12/ 2019</t>
  </si>
  <si>
    <t>Ley Incentivo al Retiro</t>
  </si>
  <si>
    <t>01 DE ENERO AL 31 DE  DICIEMBRE   2017 - 2021</t>
  </si>
  <si>
    <t>AL 31 /12/ 2020</t>
  </si>
  <si>
    <t>AL 31 /12/ 2021</t>
  </si>
  <si>
    <t>INGRESOS POR DOCENCIA</t>
  </si>
  <si>
    <t>OTROS INGRESOS</t>
  </si>
  <si>
    <t>OTROS GASTOS</t>
  </si>
  <si>
    <t>GASTOS EN PERSONAL</t>
  </si>
  <si>
    <t>Aporte Fiscal</t>
  </si>
  <si>
    <t>Articulos y Mat. Enseñanza,Oficina Art. Reparac. Bienes</t>
  </si>
  <si>
    <t>Intereses Préstamos Bancarios y Otras Comisiones</t>
  </si>
  <si>
    <t>Aportes , Viáticos y Becas Varias</t>
  </si>
  <si>
    <t>Gastos en Personal DAPEI/DGI</t>
  </si>
  <si>
    <t>Remuneraciones y Honorarios</t>
  </si>
  <si>
    <t>Aportes Varios y Transferencias</t>
  </si>
  <si>
    <t>Becas y Otros Aportes para Aranceles</t>
  </si>
  <si>
    <t>Consumos Básicos y de Alimentación</t>
  </si>
  <si>
    <t>Ingresos por Aranceles Pregrado/Posgrado y Dº Básico</t>
  </si>
  <si>
    <t>Castigos y Provisiones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</si>
</sst>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_ ;_ * \-#,##0_ ;_ * &quot;-&quot;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b/>
      <u/>
      <sz val="10"/>
      <name val="Arial"/>
      <family val="2"/>
    </font>
    <font>
      <b/>
      <u/>
      <sz val="10"/>
      <color indexed="8"/>
      <name val="Times New Roman"/>
      <family val="1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3" fontId="2" fillId="0" borderId="0" xfId="0" applyNumberFormat="1" applyFont="1"/>
    <xf numFmtId="3" fontId="3" fillId="0" borderId="0" xfId="0" applyNumberFormat="1" applyFont="1"/>
    <xf numFmtId="0" fontId="4" fillId="0" borderId="0" xfId="0" applyFont="1" applyFill="1" applyAlignment="1" applyProtection="1"/>
    <xf numFmtId="0" fontId="2" fillId="0" borderId="0" xfId="0" applyFont="1"/>
    <xf numFmtId="0" fontId="5" fillId="0" borderId="0" xfId="0" applyFont="1" applyFill="1" applyAlignment="1" applyProtection="1">
      <alignment horizontal="center"/>
    </xf>
    <xf numFmtId="0" fontId="5" fillId="0" borderId="0" xfId="0" applyFont="1" applyFill="1"/>
    <xf numFmtId="0" fontId="6" fillId="0" borderId="0" xfId="0" applyFont="1"/>
    <xf numFmtId="3" fontId="7" fillId="0" borderId="0" xfId="0" applyNumberFormat="1" applyFont="1" applyAlignment="1" applyProtection="1">
      <alignment horizontal="right"/>
    </xf>
    <xf numFmtId="0" fontId="8" fillId="0" borderId="0" xfId="0" applyFont="1" applyFill="1" applyAlignment="1" applyProtection="1">
      <alignment horizontal="center"/>
    </xf>
    <xf numFmtId="3" fontId="2" fillId="0" borderId="0" xfId="0" applyNumberFormat="1" applyFont="1" applyProtection="1"/>
    <xf numFmtId="0" fontId="5" fillId="0" borderId="0" xfId="0" applyFont="1" applyFill="1" applyAlignment="1">
      <alignment horizontal="center"/>
    </xf>
    <xf numFmtId="3" fontId="4" fillId="0" borderId="0" xfId="0" applyNumberFormat="1" applyFont="1" applyFill="1" applyProtection="1"/>
    <xf numFmtId="0" fontId="6" fillId="0" borderId="0" xfId="0" applyFont="1" applyAlignment="1" applyProtection="1">
      <alignment horizontal="left"/>
    </xf>
    <xf numFmtId="3" fontId="9" fillId="0" borderId="0" xfId="0" applyNumberFormat="1" applyFont="1" applyFill="1" applyProtection="1"/>
    <xf numFmtId="3" fontId="10" fillId="0" borderId="0" xfId="0" applyNumberFormat="1" applyFont="1" applyFill="1"/>
    <xf numFmtId="0" fontId="11" fillId="0" borderId="0" xfId="0" applyFont="1"/>
    <xf numFmtId="3" fontId="12" fillId="0" borderId="0" xfId="0" applyNumberFormat="1" applyFont="1" applyProtection="1"/>
    <xf numFmtId="3" fontId="12" fillId="0" borderId="0" xfId="0" applyNumberFormat="1" applyFont="1" applyBorder="1" applyProtection="1"/>
    <xf numFmtId="0" fontId="4" fillId="0" borderId="0" xfId="0" applyFont="1" applyFill="1" applyAlignment="1" applyProtection="1">
      <alignment horizontal="center"/>
    </xf>
    <xf numFmtId="164" fontId="2" fillId="0" borderId="0" xfId="1" applyFont="1"/>
    <xf numFmtId="164" fontId="6" fillId="0" borderId="0" xfId="1" applyFont="1" applyAlignment="1" applyProtection="1">
      <alignment horizontal="left"/>
    </xf>
    <xf numFmtId="164" fontId="11" fillId="0" borderId="0" xfId="1" applyFont="1"/>
    <xf numFmtId="0" fontId="0" fillId="0" borderId="0" xfId="0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2" fillId="0" borderId="0" xfId="0" applyFont="1" applyFill="1"/>
    <xf numFmtId="3" fontId="13" fillId="0" borderId="0" xfId="0" applyNumberFormat="1" applyFont="1" applyFill="1" applyAlignment="1">
      <alignment vertical="top"/>
    </xf>
    <xf numFmtId="0" fontId="0" fillId="0" borderId="0" xfId="0" applyFill="1" applyAlignment="1">
      <alignment vertical="top"/>
    </xf>
    <xf numFmtId="3" fontId="14" fillId="0" borderId="0" xfId="0" applyNumberFormat="1" applyFont="1" applyFill="1" applyAlignment="1">
      <alignment vertical="top"/>
    </xf>
    <xf numFmtId="0" fontId="11" fillId="0" borderId="0" xfId="0" applyFont="1" applyFill="1"/>
    <xf numFmtId="3" fontId="9" fillId="0" borderId="1" xfId="0" applyNumberFormat="1" applyFont="1" applyFill="1" applyBorder="1" applyProtection="1"/>
    <xf numFmtId="3" fontId="4" fillId="0" borderId="1" xfId="0" applyNumberFormat="1" applyFont="1" applyFill="1" applyBorder="1" applyProtection="1"/>
    <xf numFmtId="3" fontId="4" fillId="0" borderId="0" xfId="0" applyNumberFormat="1" applyFont="1" applyFill="1" applyBorder="1" applyProtection="1"/>
    <xf numFmtId="0" fontId="12" fillId="0" borderId="0" xfId="0" applyFont="1"/>
    <xf numFmtId="3" fontId="12" fillId="0" borderId="1" xfId="0" applyNumberFormat="1" applyFont="1" applyBorder="1"/>
    <xf numFmtId="0" fontId="15" fillId="0" borderId="0" xfId="0" applyFont="1" applyFill="1" applyAlignment="1" applyProtection="1"/>
    <xf numFmtId="164" fontId="7" fillId="0" borderId="0" xfId="1" applyFont="1" applyAlignment="1" applyProtection="1">
      <alignment horizontal="right"/>
    </xf>
    <xf numFmtId="0" fontId="16" fillId="0" borderId="0" xfId="0" applyFont="1" applyAlignment="1" applyProtection="1">
      <alignment horizontal="left"/>
    </xf>
    <xf numFmtId="0" fontId="16" fillId="2" borderId="0" xfId="0" applyFont="1" applyFill="1" applyAlignment="1" applyProtection="1">
      <alignment horizontal="left"/>
    </xf>
    <xf numFmtId="3" fontId="4" fillId="2" borderId="0" xfId="0" applyNumberFormat="1" applyFont="1" applyFill="1" applyProtection="1"/>
    <xf numFmtId="164" fontId="2" fillId="0" borderId="1" xfId="1" applyFont="1" applyBorder="1"/>
    <xf numFmtId="3" fontId="9" fillId="0" borderId="0" xfId="0" applyNumberFormat="1" applyFont="1" applyFill="1" applyBorder="1" applyProtection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INGRESO POR DOCENCIA V/S GASTO POR DOCENCIA 2017-2021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'EE RR 2017 2021 CLASIFICADO'!$C$18</c:f>
              <c:strCache>
                <c:ptCount val="1"/>
                <c:pt idx="0">
                  <c:v>INGRESOS POR DOCENCIA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'EE RR 2017 2021 CLASIFICADO'!$D$9:$H$10</c:f>
              <c:strCache>
                <c:ptCount val="5"/>
                <c:pt idx="0">
                  <c:v>AL 31 /12/ 2017</c:v>
                </c:pt>
                <c:pt idx="1">
                  <c:v>AL 31 /12/ 2018</c:v>
                </c:pt>
                <c:pt idx="2">
                  <c:v>AL 31 /12/ 2019</c:v>
                </c:pt>
                <c:pt idx="3">
                  <c:v>AL 31 /12/ 2020</c:v>
                </c:pt>
                <c:pt idx="4">
                  <c:v>AL 31 /12/ 2021</c:v>
                </c:pt>
              </c:strCache>
            </c:strRef>
          </c:cat>
          <c:val>
            <c:numRef>
              <c:f>'EE RR 2017 2021 CLASIFICADO'!$D$18:$H$18</c:f>
              <c:numCache>
                <c:formatCode>#,##0</c:formatCode>
                <c:ptCount val="5"/>
                <c:pt idx="0">
                  <c:v>19155132.416000001</c:v>
                </c:pt>
                <c:pt idx="1">
                  <c:v>19983828</c:v>
                </c:pt>
                <c:pt idx="2">
                  <c:v>19584249</c:v>
                </c:pt>
                <c:pt idx="3">
                  <c:v>18023879</c:v>
                </c:pt>
                <c:pt idx="4">
                  <c:v>18802339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E-4961-A6EB-CFA8DD7B1131}"/>
            </c:ext>
          </c:extLst>
        </c:ser>
        <c:ser>
          <c:idx val="1"/>
          <c:order val="1"/>
          <c:tx>
            <c:strRef>
              <c:f>'EE RR 2017 2021 CLASIFICADO'!$C$43</c:f>
              <c:strCache>
                <c:ptCount val="1"/>
                <c:pt idx="0">
                  <c:v>GASTOS EN PERSONAL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'EE RR 2017 2021 CLASIFICADO'!$D$9:$H$10</c:f>
              <c:strCache>
                <c:ptCount val="5"/>
                <c:pt idx="0">
                  <c:v>AL 31 /12/ 2017</c:v>
                </c:pt>
                <c:pt idx="1">
                  <c:v>AL 31 /12/ 2018</c:v>
                </c:pt>
                <c:pt idx="2">
                  <c:v>AL 31 /12/ 2019</c:v>
                </c:pt>
                <c:pt idx="3">
                  <c:v>AL 31 /12/ 2020</c:v>
                </c:pt>
                <c:pt idx="4">
                  <c:v>AL 31 /12/ 2021</c:v>
                </c:pt>
              </c:strCache>
            </c:strRef>
          </c:cat>
          <c:val>
            <c:numRef>
              <c:f>'EE RR 2017 2021 CLASIFICADO'!$D$43:$H$43</c:f>
              <c:numCache>
                <c:formatCode>#,##0</c:formatCode>
                <c:ptCount val="5"/>
                <c:pt idx="0">
                  <c:v>19590662</c:v>
                </c:pt>
                <c:pt idx="1">
                  <c:v>20427835</c:v>
                </c:pt>
                <c:pt idx="2">
                  <c:v>21836902</c:v>
                </c:pt>
                <c:pt idx="3">
                  <c:v>21393154</c:v>
                </c:pt>
                <c:pt idx="4">
                  <c:v>21226210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CE-4961-A6EB-CFA8DD7B1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8503279"/>
        <c:axId val="1378501615"/>
      </c:barChart>
      <c:catAx>
        <c:axId val="1378503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8501615"/>
        <c:crosses val="autoZero"/>
        <c:auto val="1"/>
        <c:lblAlgn val="ctr"/>
        <c:lblOffset val="100"/>
        <c:noMultiLvlLbl val="0"/>
      </c:catAx>
      <c:valAx>
        <c:axId val="1378501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8503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Estado de Resultados M$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'EE RR 2017 2021 CLASIFICADO'!$C$27</c:f>
              <c:strCache>
                <c:ptCount val="1"/>
                <c:pt idx="0">
                  <c:v>TOTAL INGRESOS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2.7777777777777267E-3"/>
                  <c:y val="-1.3888888888888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497-4D41-8322-11D6F34E73F9}"/>
                </c:ext>
              </c:extLst>
            </c:dLbl>
            <c:dLbl>
              <c:idx val="2"/>
              <c:layout>
                <c:manualLayout>
                  <c:x val="0"/>
                  <c:y val="-1.3888888888888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497-4D41-8322-11D6F34E73F9}"/>
                </c:ext>
              </c:extLst>
            </c:dLbl>
            <c:dLbl>
              <c:idx val="3"/>
              <c:layout>
                <c:manualLayout>
                  <c:x val="-5.5555555555556572E-3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497-4D41-8322-11D6F34E7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'EE RR 2017 2021 CLASIFICADO'!$D$9:$H$10</c:f>
              <c:strCache>
                <c:ptCount val="5"/>
                <c:pt idx="0">
                  <c:v>AL 31 /12/ 2017</c:v>
                </c:pt>
                <c:pt idx="1">
                  <c:v>AL 31 /12/ 2018</c:v>
                </c:pt>
                <c:pt idx="2">
                  <c:v>AL 31 /12/ 2019</c:v>
                </c:pt>
                <c:pt idx="3">
                  <c:v>AL 31 /12/ 2020</c:v>
                </c:pt>
                <c:pt idx="4">
                  <c:v>AL 31 /12/ 2021</c:v>
                </c:pt>
              </c:strCache>
            </c:strRef>
          </c:cat>
          <c:val>
            <c:numRef>
              <c:f>'EE RR 2017 2021 CLASIFICADO'!$D$27:$H$27</c:f>
              <c:numCache>
                <c:formatCode>#,##0</c:formatCode>
                <c:ptCount val="5"/>
                <c:pt idx="0">
                  <c:v>27082143.416000001</c:v>
                </c:pt>
                <c:pt idx="1">
                  <c:v>30311371</c:v>
                </c:pt>
                <c:pt idx="2">
                  <c:v>30928501</c:v>
                </c:pt>
                <c:pt idx="3">
                  <c:v>28223033</c:v>
                </c:pt>
                <c:pt idx="4">
                  <c:v>31719113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97-4D41-8322-11D6F34E73F9}"/>
            </c:ext>
          </c:extLst>
        </c:ser>
        <c:ser>
          <c:idx val="1"/>
          <c:order val="1"/>
          <c:tx>
            <c:strRef>
              <c:f>'EE RR 2017 2021 CLASIFICADO'!$C$59</c:f>
              <c:strCache>
                <c:ptCount val="1"/>
                <c:pt idx="0">
                  <c:v>TOTAL GASTOS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'EE RR 2017 2021 CLASIFICADO'!$D$9:$H$10</c:f>
              <c:strCache>
                <c:ptCount val="5"/>
                <c:pt idx="0">
                  <c:v>AL 31 /12/ 2017</c:v>
                </c:pt>
                <c:pt idx="1">
                  <c:v>AL 31 /12/ 2018</c:v>
                </c:pt>
                <c:pt idx="2">
                  <c:v>AL 31 /12/ 2019</c:v>
                </c:pt>
                <c:pt idx="3">
                  <c:v>AL 31 /12/ 2020</c:v>
                </c:pt>
                <c:pt idx="4">
                  <c:v>AL 31 /12/ 2021</c:v>
                </c:pt>
              </c:strCache>
            </c:strRef>
          </c:cat>
          <c:val>
            <c:numRef>
              <c:f>'EE RR 2017 2021 CLASIFICADO'!$D$59:$H$59</c:f>
              <c:numCache>
                <c:formatCode>#,##0</c:formatCode>
                <c:ptCount val="5"/>
                <c:pt idx="0">
                  <c:v>29180399.217</c:v>
                </c:pt>
                <c:pt idx="1">
                  <c:v>29646078</c:v>
                </c:pt>
                <c:pt idx="2">
                  <c:v>30209473</c:v>
                </c:pt>
                <c:pt idx="3">
                  <c:v>28179790</c:v>
                </c:pt>
                <c:pt idx="4">
                  <c:v>28908773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97-4D41-8322-11D6F34E73F9}"/>
            </c:ext>
          </c:extLst>
        </c:ser>
        <c:ser>
          <c:idx val="2"/>
          <c:order val="2"/>
          <c:tx>
            <c:strRef>
              <c:f>'EE RR 2017 2021 CLASIFICADO'!$C$63</c:f>
              <c:strCache>
                <c:ptCount val="1"/>
                <c:pt idx="0">
                  <c:v>RESULTADO DEL EJERCICIO UNIVERSIDAD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'EE RR 2017 2021 CLASIFICADO'!$D$9:$H$10</c:f>
              <c:strCache>
                <c:ptCount val="5"/>
                <c:pt idx="0">
                  <c:v>AL 31 /12/ 2017</c:v>
                </c:pt>
                <c:pt idx="1">
                  <c:v>AL 31 /12/ 2018</c:v>
                </c:pt>
                <c:pt idx="2">
                  <c:v>AL 31 /12/ 2019</c:v>
                </c:pt>
                <c:pt idx="3">
                  <c:v>AL 31 /12/ 2020</c:v>
                </c:pt>
                <c:pt idx="4">
                  <c:v>AL 31 /12/ 2021</c:v>
                </c:pt>
              </c:strCache>
            </c:strRef>
          </c:cat>
          <c:val>
            <c:numRef>
              <c:f>'EE RR 2017 2021 CLASIFICADO'!$D$63:$H$63</c:f>
              <c:numCache>
                <c:formatCode>#,##0</c:formatCode>
                <c:ptCount val="5"/>
                <c:pt idx="0">
                  <c:v>-2141007.800999999</c:v>
                </c:pt>
                <c:pt idx="1">
                  <c:v>540377</c:v>
                </c:pt>
                <c:pt idx="2">
                  <c:v>590100</c:v>
                </c:pt>
                <c:pt idx="3">
                  <c:v>-71185</c:v>
                </c:pt>
                <c:pt idx="4">
                  <c:v>2481170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97-4D41-8322-11D6F34E7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9706192"/>
        <c:axId val="1739707024"/>
      </c:barChart>
      <c:catAx>
        <c:axId val="17397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39707024"/>
        <c:crosses val="autoZero"/>
        <c:auto val="1"/>
        <c:lblAlgn val="ctr"/>
        <c:lblOffset val="100"/>
        <c:noMultiLvlLbl val="0"/>
      </c:catAx>
      <c:valAx>
        <c:axId val="173970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397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0</xdr:row>
      <xdr:rowOff>9525</xdr:rowOff>
    </xdr:from>
    <xdr:to>
      <xdr:col>2</xdr:col>
      <xdr:colOff>504825</xdr:colOff>
      <xdr:row>3</xdr:row>
      <xdr:rowOff>104775</xdr:rowOff>
    </xdr:to>
    <xdr:pic>
      <xdr:nvPicPr>
        <xdr:cNvPr id="2" name="Picture 3" descr="icon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9525"/>
          <a:ext cx="428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29</xdr:row>
      <xdr:rowOff>19050</xdr:rowOff>
    </xdr:from>
    <xdr:to>
      <xdr:col>2</xdr:col>
      <xdr:colOff>523875</xdr:colOff>
      <xdr:row>32</xdr:row>
      <xdr:rowOff>114300</xdr:rowOff>
    </xdr:to>
    <xdr:pic>
      <xdr:nvPicPr>
        <xdr:cNvPr id="3" name="Picture 7" descr="icon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400925"/>
          <a:ext cx="5048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552450</xdr:colOff>
      <xdr:row>10</xdr:row>
      <xdr:rowOff>28573</xdr:rowOff>
    </xdr:from>
    <xdr:to>
      <xdr:col>15</xdr:col>
      <xdr:colOff>438150</xdr:colOff>
      <xdr:row>27</xdr:row>
      <xdr:rowOff>114299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114300</xdr:colOff>
      <xdr:row>65</xdr:row>
      <xdr:rowOff>85724</xdr:rowOff>
    </xdr:from>
    <xdr:to>
      <xdr:col>7</xdr:col>
      <xdr:colOff>876300</xdr:colOff>
      <xdr:row>83</xdr:row>
      <xdr:rowOff>38099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showGridLines="0" tabSelected="1" topLeftCell="B1" workbookViewId="0">
      <selection activeCell="D58" sqref="D58"/>
    </sheetView>
  </sheetViews>
  <sheetFormatPr baseColWidth="10" defaultRowHeight="12.75" x14ac:dyDescent="0.2"/>
  <cols>
    <col min="1" max="1" width="0" style="16" hidden="1" customWidth="1"/>
    <col min="2" max="2" width="3.42578125" style="16" customWidth="1"/>
    <col min="3" max="3" width="45" style="16" customWidth="1"/>
    <col min="4" max="7" width="14.28515625" style="16" customWidth="1"/>
    <col min="8" max="8" width="14.28515625" style="22" customWidth="1"/>
    <col min="9" max="10" width="11.42578125" style="30"/>
    <col min="11" max="239" width="11.42578125" style="16"/>
    <col min="240" max="240" width="0" style="16" hidden="1" customWidth="1"/>
    <col min="241" max="241" width="7.42578125" style="16" customWidth="1"/>
    <col min="242" max="242" width="52.28515625" style="16" customWidth="1"/>
    <col min="243" max="243" width="15.85546875" style="16" customWidth="1"/>
    <col min="244" max="244" width="16.140625" style="16" customWidth="1"/>
    <col min="245" max="245" width="15.140625" style="16" customWidth="1"/>
    <col min="246" max="252" width="15.5703125" style="16" bestFit="1" customWidth="1"/>
    <col min="253" max="253" width="12.7109375" style="16" bestFit="1" customWidth="1"/>
    <col min="254" max="254" width="12.7109375" style="16" customWidth="1"/>
    <col min="255" max="495" width="11.42578125" style="16"/>
    <col min="496" max="496" width="0" style="16" hidden="1" customWidth="1"/>
    <col min="497" max="497" width="7.42578125" style="16" customWidth="1"/>
    <col min="498" max="498" width="52.28515625" style="16" customWidth="1"/>
    <col min="499" max="499" width="15.85546875" style="16" customWidth="1"/>
    <col min="500" max="500" width="16.140625" style="16" customWidth="1"/>
    <col min="501" max="501" width="15.140625" style="16" customWidth="1"/>
    <col min="502" max="508" width="15.5703125" style="16" bestFit="1" customWidth="1"/>
    <col min="509" max="509" width="12.7109375" style="16" bestFit="1" customWidth="1"/>
    <col min="510" max="510" width="12.7109375" style="16" customWidth="1"/>
    <col min="511" max="751" width="11.42578125" style="16"/>
    <col min="752" max="752" width="0" style="16" hidden="1" customWidth="1"/>
    <col min="753" max="753" width="7.42578125" style="16" customWidth="1"/>
    <col min="754" max="754" width="52.28515625" style="16" customWidth="1"/>
    <col min="755" max="755" width="15.85546875" style="16" customWidth="1"/>
    <col min="756" max="756" width="16.140625" style="16" customWidth="1"/>
    <col min="757" max="757" width="15.140625" style="16" customWidth="1"/>
    <col min="758" max="764" width="15.5703125" style="16" bestFit="1" customWidth="1"/>
    <col min="765" max="765" width="12.7109375" style="16" bestFit="1" customWidth="1"/>
    <col min="766" max="766" width="12.7109375" style="16" customWidth="1"/>
    <col min="767" max="1007" width="11.42578125" style="16"/>
    <col min="1008" max="1008" width="0" style="16" hidden="1" customWidth="1"/>
    <col min="1009" max="1009" width="7.42578125" style="16" customWidth="1"/>
    <col min="1010" max="1010" width="52.28515625" style="16" customWidth="1"/>
    <col min="1011" max="1011" width="15.85546875" style="16" customWidth="1"/>
    <col min="1012" max="1012" width="16.140625" style="16" customWidth="1"/>
    <col min="1013" max="1013" width="15.140625" style="16" customWidth="1"/>
    <col min="1014" max="1020" width="15.5703125" style="16" bestFit="1" customWidth="1"/>
    <col min="1021" max="1021" width="12.7109375" style="16" bestFit="1" customWidth="1"/>
    <col min="1022" max="1022" width="12.7109375" style="16" customWidth="1"/>
    <col min="1023" max="1263" width="11.42578125" style="16"/>
    <col min="1264" max="1264" width="0" style="16" hidden="1" customWidth="1"/>
    <col min="1265" max="1265" width="7.42578125" style="16" customWidth="1"/>
    <col min="1266" max="1266" width="52.28515625" style="16" customWidth="1"/>
    <col min="1267" max="1267" width="15.85546875" style="16" customWidth="1"/>
    <col min="1268" max="1268" width="16.140625" style="16" customWidth="1"/>
    <col min="1269" max="1269" width="15.140625" style="16" customWidth="1"/>
    <col min="1270" max="1276" width="15.5703125" style="16" bestFit="1" customWidth="1"/>
    <col min="1277" max="1277" width="12.7109375" style="16" bestFit="1" customWidth="1"/>
    <col min="1278" max="1278" width="12.7109375" style="16" customWidth="1"/>
    <col min="1279" max="1519" width="11.42578125" style="16"/>
    <col min="1520" max="1520" width="0" style="16" hidden="1" customWidth="1"/>
    <col min="1521" max="1521" width="7.42578125" style="16" customWidth="1"/>
    <col min="1522" max="1522" width="52.28515625" style="16" customWidth="1"/>
    <col min="1523" max="1523" width="15.85546875" style="16" customWidth="1"/>
    <col min="1524" max="1524" width="16.140625" style="16" customWidth="1"/>
    <col min="1525" max="1525" width="15.140625" style="16" customWidth="1"/>
    <col min="1526" max="1532" width="15.5703125" style="16" bestFit="1" customWidth="1"/>
    <col min="1533" max="1533" width="12.7109375" style="16" bestFit="1" customWidth="1"/>
    <col min="1534" max="1534" width="12.7109375" style="16" customWidth="1"/>
    <col min="1535" max="1775" width="11.42578125" style="16"/>
    <col min="1776" max="1776" width="0" style="16" hidden="1" customWidth="1"/>
    <col min="1777" max="1777" width="7.42578125" style="16" customWidth="1"/>
    <col min="1778" max="1778" width="52.28515625" style="16" customWidth="1"/>
    <col min="1779" max="1779" width="15.85546875" style="16" customWidth="1"/>
    <col min="1780" max="1780" width="16.140625" style="16" customWidth="1"/>
    <col min="1781" max="1781" width="15.140625" style="16" customWidth="1"/>
    <col min="1782" max="1788" width="15.5703125" style="16" bestFit="1" customWidth="1"/>
    <col min="1789" max="1789" width="12.7109375" style="16" bestFit="1" customWidth="1"/>
    <col min="1790" max="1790" width="12.7109375" style="16" customWidth="1"/>
    <col min="1791" max="2031" width="11.42578125" style="16"/>
    <col min="2032" max="2032" width="0" style="16" hidden="1" customWidth="1"/>
    <col min="2033" max="2033" width="7.42578125" style="16" customWidth="1"/>
    <col min="2034" max="2034" width="52.28515625" style="16" customWidth="1"/>
    <col min="2035" max="2035" width="15.85546875" style="16" customWidth="1"/>
    <col min="2036" max="2036" width="16.140625" style="16" customWidth="1"/>
    <col min="2037" max="2037" width="15.140625" style="16" customWidth="1"/>
    <col min="2038" max="2044" width="15.5703125" style="16" bestFit="1" customWidth="1"/>
    <col min="2045" max="2045" width="12.7109375" style="16" bestFit="1" customWidth="1"/>
    <col min="2046" max="2046" width="12.7109375" style="16" customWidth="1"/>
    <col min="2047" max="2287" width="11.42578125" style="16"/>
    <col min="2288" max="2288" width="0" style="16" hidden="1" customWidth="1"/>
    <col min="2289" max="2289" width="7.42578125" style="16" customWidth="1"/>
    <col min="2290" max="2290" width="52.28515625" style="16" customWidth="1"/>
    <col min="2291" max="2291" width="15.85546875" style="16" customWidth="1"/>
    <col min="2292" max="2292" width="16.140625" style="16" customWidth="1"/>
    <col min="2293" max="2293" width="15.140625" style="16" customWidth="1"/>
    <col min="2294" max="2300" width="15.5703125" style="16" bestFit="1" customWidth="1"/>
    <col min="2301" max="2301" width="12.7109375" style="16" bestFit="1" customWidth="1"/>
    <col min="2302" max="2302" width="12.7109375" style="16" customWidth="1"/>
    <col min="2303" max="2543" width="11.42578125" style="16"/>
    <col min="2544" max="2544" width="0" style="16" hidden="1" customWidth="1"/>
    <col min="2545" max="2545" width="7.42578125" style="16" customWidth="1"/>
    <col min="2546" max="2546" width="52.28515625" style="16" customWidth="1"/>
    <col min="2547" max="2547" width="15.85546875" style="16" customWidth="1"/>
    <col min="2548" max="2548" width="16.140625" style="16" customWidth="1"/>
    <col min="2549" max="2549" width="15.140625" style="16" customWidth="1"/>
    <col min="2550" max="2556" width="15.5703125" style="16" bestFit="1" customWidth="1"/>
    <col min="2557" max="2557" width="12.7109375" style="16" bestFit="1" customWidth="1"/>
    <col min="2558" max="2558" width="12.7109375" style="16" customWidth="1"/>
    <col min="2559" max="2799" width="11.42578125" style="16"/>
    <col min="2800" max="2800" width="0" style="16" hidden="1" customWidth="1"/>
    <col min="2801" max="2801" width="7.42578125" style="16" customWidth="1"/>
    <col min="2802" max="2802" width="52.28515625" style="16" customWidth="1"/>
    <col min="2803" max="2803" width="15.85546875" style="16" customWidth="1"/>
    <col min="2804" max="2804" width="16.140625" style="16" customWidth="1"/>
    <col min="2805" max="2805" width="15.140625" style="16" customWidth="1"/>
    <col min="2806" max="2812" width="15.5703125" style="16" bestFit="1" customWidth="1"/>
    <col min="2813" max="2813" width="12.7109375" style="16" bestFit="1" customWidth="1"/>
    <col min="2814" max="2814" width="12.7109375" style="16" customWidth="1"/>
    <col min="2815" max="3055" width="11.42578125" style="16"/>
    <col min="3056" max="3056" width="0" style="16" hidden="1" customWidth="1"/>
    <col min="3057" max="3057" width="7.42578125" style="16" customWidth="1"/>
    <col min="3058" max="3058" width="52.28515625" style="16" customWidth="1"/>
    <col min="3059" max="3059" width="15.85546875" style="16" customWidth="1"/>
    <col min="3060" max="3060" width="16.140625" style="16" customWidth="1"/>
    <col min="3061" max="3061" width="15.140625" style="16" customWidth="1"/>
    <col min="3062" max="3068" width="15.5703125" style="16" bestFit="1" customWidth="1"/>
    <col min="3069" max="3069" width="12.7109375" style="16" bestFit="1" customWidth="1"/>
    <col min="3070" max="3070" width="12.7109375" style="16" customWidth="1"/>
    <col min="3071" max="3311" width="11.42578125" style="16"/>
    <col min="3312" max="3312" width="0" style="16" hidden="1" customWidth="1"/>
    <col min="3313" max="3313" width="7.42578125" style="16" customWidth="1"/>
    <col min="3314" max="3314" width="52.28515625" style="16" customWidth="1"/>
    <col min="3315" max="3315" width="15.85546875" style="16" customWidth="1"/>
    <col min="3316" max="3316" width="16.140625" style="16" customWidth="1"/>
    <col min="3317" max="3317" width="15.140625" style="16" customWidth="1"/>
    <col min="3318" max="3324" width="15.5703125" style="16" bestFit="1" customWidth="1"/>
    <col min="3325" max="3325" width="12.7109375" style="16" bestFit="1" customWidth="1"/>
    <col min="3326" max="3326" width="12.7109375" style="16" customWidth="1"/>
    <col min="3327" max="3567" width="11.42578125" style="16"/>
    <col min="3568" max="3568" width="0" style="16" hidden="1" customWidth="1"/>
    <col min="3569" max="3569" width="7.42578125" style="16" customWidth="1"/>
    <col min="3570" max="3570" width="52.28515625" style="16" customWidth="1"/>
    <col min="3571" max="3571" width="15.85546875" style="16" customWidth="1"/>
    <col min="3572" max="3572" width="16.140625" style="16" customWidth="1"/>
    <col min="3573" max="3573" width="15.140625" style="16" customWidth="1"/>
    <col min="3574" max="3580" width="15.5703125" style="16" bestFit="1" customWidth="1"/>
    <col min="3581" max="3581" width="12.7109375" style="16" bestFit="1" customWidth="1"/>
    <col min="3582" max="3582" width="12.7109375" style="16" customWidth="1"/>
    <col min="3583" max="3823" width="11.42578125" style="16"/>
    <col min="3824" max="3824" width="0" style="16" hidden="1" customWidth="1"/>
    <col min="3825" max="3825" width="7.42578125" style="16" customWidth="1"/>
    <col min="3826" max="3826" width="52.28515625" style="16" customWidth="1"/>
    <col min="3827" max="3827" width="15.85546875" style="16" customWidth="1"/>
    <col min="3828" max="3828" width="16.140625" style="16" customWidth="1"/>
    <col min="3829" max="3829" width="15.140625" style="16" customWidth="1"/>
    <col min="3830" max="3836" width="15.5703125" style="16" bestFit="1" customWidth="1"/>
    <col min="3837" max="3837" width="12.7109375" style="16" bestFit="1" customWidth="1"/>
    <col min="3838" max="3838" width="12.7109375" style="16" customWidth="1"/>
    <col min="3839" max="4079" width="11.42578125" style="16"/>
    <col min="4080" max="4080" width="0" style="16" hidden="1" customWidth="1"/>
    <col min="4081" max="4081" width="7.42578125" style="16" customWidth="1"/>
    <col min="4082" max="4082" width="52.28515625" style="16" customWidth="1"/>
    <col min="4083" max="4083" width="15.85546875" style="16" customWidth="1"/>
    <col min="4084" max="4084" width="16.140625" style="16" customWidth="1"/>
    <col min="4085" max="4085" width="15.140625" style="16" customWidth="1"/>
    <col min="4086" max="4092" width="15.5703125" style="16" bestFit="1" customWidth="1"/>
    <col min="4093" max="4093" width="12.7109375" style="16" bestFit="1" customWidth="1"/>
    <col min="4094" max="4094" width="12.7109375" style="16" customWidth="1"/>
    <col min="4095" max="4335" width="11.42578125" style="16"/>
    <col min="4336" max="4336" width="0" style="16" hidden="1" customWidth="1"/>
    <col min="4337" max="4337" width="7.42578125" style="16" customWidth="1"/>
    <col min="4338" max="4338" width="52.28515625" style="16" customWidth="1"/>
    <col min="4339" max="4339" width="15.85546875" style="16" customWidth="1"/>
    <col min="4340" max="4340" width="16.140625" style="16" customWidth="1"/>
    <col min="4341" max="4341" width="15.140625" style="16" customWidth="1"/>
    <col min="4342" max="4348" width="15.5703125" style="16" bestFit="1" customWidth="1"/>
    <col min="4349" max="4349" width="12.7109375" style="16" bestFit="1" customWidth="1"/>
    <col min="4350" max="4350" width="12.7109375" style="16" customWidth="1"/>
    <col min="4351" max="4591" width="11.42578125" style="16"/>
    <col min="4592" max="4592" width="0" style="16" hidden="1" customWidth="1"/>
    <col min="4593" max="4593" width="7.42578125" style="16" customWidth="1"/>
    <col min="4594" max="4594" width="52.28515625" style="16" customWidth="1"/>
    <col min="4595" max="4595" width="15.85546875" style="16" customWidth="1"/>
    <col min="4596" max="4596" width="16.140625" style="16" customWidth="1"/>
    <col min="4597" max="4597" width="15.140625" style="16" customWidth="1"/>
    <col min="4598" max="4604" width="15.5703125" style="16" bestFit="1" customWidth="1"/>
    <col min="4605" max="4605" width="12.7109375" style="16" bestFit="1" customWidth="1"/>
    <col min="4606" max="4606" width="12.7109375" style="16" customWidth="1"/>
    <col min="4607" max="4847" width="11.42578125" style="16"/>
    <col min="4848" max="4848" width="0" style="16" hidden="1" customWidth="1"/>
    <col min="4849" max="4849" width="7.42578125" style="16" customWidth="1"/>
    <col min="4850" max="4850" width="52.28515625" style="16" customWidth="1"/>
    <col min="4851" max="4851" width="15.85546875" style="16" customWidth="1"/>
    <col min="4852" max="4852" width="16.140625" style="16" customWidth="1"/>
    <col min="4853" max="4853" width="15.140625" style="16" customWidth="1"/>
    <col min="4854" max="4860" width="15.5703125" style="16" bestFit="1" customWidth="1"/>
    <col min="4861" max="4861" width="12.7109375" style="16" bestFit="1" customWidth="1"/>
    <col min="4862" max="4862" width="12.7109375" style="16" customWidth="1"/>
    <col min="4863" max="5103" width="11.42578125" style="16"/>
    <col min="5104" max="5104" width="0" style="16" hidden="1" customWidth="1"/>
    <col min="5105" max="5105" width="7.42578125" style="16" customWidth="1"/>
    <col min="5106" max="5106" width="52.28515625" style="16" customWidth="1"/>
    <col min="5107" max="5107" width="15.85546875" style="16" customWidth="1"/>
    <col min="5108" max="5108" width="16.140625" style="16" customWidth="1"/>
    <col min="5109" max="5109" width="15.140625" style="16" customWidth="1"/>
    <col min="5110" max="5116" width="15.5703125" style="16" bestFit="1" customWidth="1"/>
    <col min="5117" max="5117" width="12.7109375" style="16" bestFit="1" customWidth="1"/>
    <col min="5118" max="5118" width="12.7109375" style="16" customWidth="1"/>
    <col min="5119" max="5359" width="11.42578125" style="16"/>
    <col min="5360" max="5360" width="0" style="16" hidden="1" customWidth="1"/>
    <col min="5361" max="5361" width="7.42578125" style="16" customWidth="1"/>
    <col min="5362" max="5362" width="52.28515625" style="16" customWidth="1"/>
    <col min="5363" max="5363" width="15.85546875" style="16" customWidth="1"/>
    <col min="5364" max="5364" width="16.140625" style="16" customWidth="1"/>
    <col min="5365" max="5365" width="15.140625" style="16" customWidth="1"/>
    <col min="5366" max="5372" width="15.5703125" style="16" bestFit="1" customWidth="1"/>
    <col min="5373" max="5373" width="12.7109375" style="16" bestFit="1" customWidth="1"/>
    <col min="5374" max="5374" width="12.7109375" style="16" customWidth="1"/>
    <col min="5375" max="5615" width="11.42578125" style="16"/>
    <col min="5616" max="5616" width="0" style="16" hidden="1" customWidth="1"/>
    <col min="5617" max="5617" width="7.42578125" style="16" customWidth="1"/>
    <col min="5618" max="5618" width="52.28515625" style="16" customWidth="1"/>
    <col min="5619" max="5619" width="15.85546875" style="16" customWidth="1"/>
    <col min="5620" max="5620" width="16.140625" style="16" customWidth="1"/>
    <col min="5621" max="5621" width="15.140625" style="16" customWidth="1"/>
    <col min="5622" max="5628" width="15.5703125" style="16" bestFit="1" customWidth="1"/>
    <col min="5629" max="5629" width="12.7109375" style="16" bestFit="1" customWidth="1"/>
    <col min="5630" max="5630" width="12.7109375" style="16" customWidth="1"/>
    <col min="5631" max="5871" width="11.42578125" style="16"/>
    <col min="5872" max="5872" width="0" style="16" hidden="1" customWidth="1"/>
    <col min="5873" max="5873" width="7.42578125" style="16" customWidth="1"/>
    <col min="5874" max="5874" width="52.28515625" style="16" customWidth="1"/>
    <col min="5875" max="5875" width="15.85546875" style="16" customWidth="1"/>
    <col min="5876" max="5876" width="16.140625" style="16" customWidth="1"/>
    <col min="5877" max="5877" width="15.140625" style="16" customWidth="1"/>
    <col min="5878" max="5884" width="15.5703125" style="16" bestFit="1" customWidth="1"/>
    <col min="5885" max="5885" width="12.7109375" style="16" bestFit="1" customWidth="1"/>
    <col min="5886" max="5886" width="12.7109375" style="16" customWidth="1"/>
    <col min="5887" max="6127" width="11.42578125" style="16"/>
    <col min="6128" max="6128" width="0" style="16" hidden="1" customWidth="1"/>
    <col min="6129" max="6129" width="7.42578125" style="16" customWidth="1"/>
    <col min="6130" max="6130" width="52.28515625" style="16" customWidth="1"/>
    <col min="6131" max="6131" width="15.85546875" style="16" customWidth="1"/>
    <col min="6132" max="6132" width="16.140625" style="16" customWidth="1"/>
    <col min="6133" max="6133" width="15.140625" style="16" customWidth="1"/>
    <col min="6134" max="6140" width="15.5703125" style="16" bestFit="1" customWidth="1"/>
    <col min="6141" max="6141" width="12.7109375" style="16" bestFit="1" customWidth="1"/>
    <col min="6142" max="6142" width="12.7109375" style="16" customWidth="1"/>
    <col min="6143" max="6383" width="11.42578125" style="16"/>
    <col min="6384" max="6384" width="0" style="16" hidden="1" customWidth="1"/>
    <col min="6385" max="6385" width="7.42578125" style="16" customWidth="1"/>
    <col min="6386" max="6386" width="52.28515625" style="16" customWidth="1"/>
    <col min="6387" max="6387" width="15.85546875" style="16" customWidth="1"/>
    <col min="6388" max="6388" width="16.140625" style="16" customWidth="1"/>
    <col min="6389" max="6389" width="15.140625" style="16" customWidth="1"/>
    <col min="6390" max="6396" width="15.5703125" style="16" bestFit="1" customWidth="1"/>
    <col min="6397" max="6397" width="12.7109375" style="16" bestFit="1" customWidth="1"/>
    <col min="6398" max="6398" width="12.7109375" style="16" customWidth="1"/>
    <col min="6399" max="6639" width="11.42578125" style="16"/>
    <col min="6640" max="6640" width="0" style="16" hidden="1" customWidth="1"/>
    <col min="6641" max="6641" width="7.42578125" style="16" customWidth="1"/>
    <col min="6642" max="6642" width="52.28515625" style="16" customWidth="1"/>
    <col min="6643" max="6643" width="15.85546875" style="16" customWidth="1"/>
    <col min="6644" max="6644" width="16.140625" style="16" customWidth="1"/>
    <col min="6645" max="6645" width="15.140625" style="16" customWidth="1"/>
    <col min="6646" max="6652" width="15.5703125" style="16" bestFit="1" customWidth="1"/>
    <col min="6653" max="6653" width="12.7109375" style="16" bestFit="1" customWidth="1"/>
    <col min="6654" max="6654" width="12.7109375" style="16" customWidth="1"/>
    <col min="6655" max="6895" width="11.42578125" style="16"/>
    <col min="6896" max="6896" width="0" style="16" hidden="1" customWidth="1"/>
    <col min="6897" max="6897" width="7.42578125" style="16" customWidth="1"/>
    <col min="6898" max="6898" width="52.28515625" style="16" customWidth="1"/>
    <col min="6899" max="6899" width="15.85546875" style="16" customWidth="1"/>
    <col min="6900" max="6900" width="16.140625" style="16" customWidth="1"/>
    <col min="6901" max="6901" width="15.140625" style="16" customWidth="1"/>
    <col min="6902" max="6908" width="15.5703125" style="16" bestFit="1" customWidth="1"/>
    <col min="6909" max="6909" width="12.7109375" style="16" bestFit="1" customWidth="1"/>
    <col min="6910" max="6910" width="12.7109375" style="16" customWidth="1"/>
    <col min="6911" max="7151" width="11.42578125" style="16"/>
    <col min="7152" max="7152" width="0" style="16" hidden="1" customWidth="1"/>
    <col min="7153" max="7153" width="7.42578125" style="16" customWidth="1"/>
    <col min="7154" max="7154" width="52.28515625" style="16" customWidth="1"/>
    <col min="7155" max="7155" width="15.85546875" style="16" customWidth="1"/>
    <col min="7156" max="7156" width="16.140625" style="16" customWidth="1"/>
    <col min="7157" max="7157" width="15.140625" style="16" customWidth="1"/>
    <col min="7158" max="7164" width="15.5703125" style="16" bestFit="1" customWidth="1"/>
    <col min="7165" max="7165" width="12.7109375" style="16" bestFit="1" customWidth="1"/>
    <col min="7166" max="7166" width="12.7109375" style="16" customWidth="1"/>
    <col min="7167" max="7407" width="11.42578125" style="16"/>
    <col min="7408" max="7408" width="0" style="16" hidden="1" customWidth="1"/>
    <col min="7409" max="7409" width="7.42578125" style="16" customWidth="1"/>
    <col min="7410" max="7410" width="52.28515625" style="16" customWidth="1"/>
    <col min="7411" max="7411" width="15.85546875" style="16" customWidth="1"/>
    <col min="7412" max="7412" width="16.140625" style="16" customWidth="1"/>
    <col min="7413" max="7413" width="15.140625" style="16" customWidth="1"/>
    <col min="7414" max="7420" width="15.5703125" style="16" bestFit="1" customWidth="1"/>
    <col min="7421" max="7421" width="12.7109375" style="16" bestFit="1" customWidth="1"/>
    <col min="7422" max="7422" width="12.7109375" style="16" customWidth="1"/>
    <col min="7423" max="7663" width="11.42578125" style="16"/>
    <col min="7664" max="7664" width="0" style="16" hidden="1" customWidth="1"/>
    <col min="7665" max="7665" width="7.42578125" style="16" customWidth="1"/>
    <col min="7666" max="7666" width="52.28515625" style="16" customWidth="1"/>
    <col min="7667" max="7667" width="15.85546875" style="16" customWidth="1"/>
    <col min="7668" max="7668" width="16.140625" style="16" customWidth="1"/>
    <col min="7669" max="7669" width="15.140625" style="16" customWidth="1"/>
    <col min="7670" max="7676" width="15.5703125" style="16" bestFit="1" customWidth="1"/>
    <col min="7677" max="7677" width="12.7109375" style="16" bestFit="1" customWidth="1"/>
    <col min="7678" max="7678" width="12.7109375" style="16" customWidth="1"/>
    <col min="7679" max="7919" width="11.42578125" style="16"/>
    <col min="7920" max="7920" width="0" style="16" hidden="1" customWidth="1"/>
    <col min="7921" max="7921" width="7.42578125" style="16" customWidth="1"/>
    <col min="7922" max="7922" width="52.28515625" style="16" customWidth="1"/>
    <col min="7923" max="7923" width="15.85546875" style="16" customWidth="1"/>
    <col min="7924" max="7924" width="16.140625" style="16" customWidth="1"/>
    <col min="7925" max="7925" width="15.140625" style="16" customWidth="1"/>
    <col min="7926" max="7932" width="15.5703125" style="16" bestFit="1" customWidth="1"/>
    <col min="7933" max="7933" width="12.7109375" style="16" bestFit="1" customWidth="1"/>
    <col min="7934" max="7934" width="12.7109375" style="16" customWidth="1"/>
    <col min="7935" max="8175" width="11.42578125" style="16"/>
    <col min="8176" max="8176" width="0" style="16" hidden="1" customWidth="1"/>
    <col min="8177" max="8177" width="7.42578125" style="16" customWidth="1"/>
    <col min="8178" max="8178" width="52.28515625" style="16" customWidth="1"/>
    <col min="8179" max="8179" width="15.85546875" style="16" customWidth="1"/>
    <col min="8180" max="8180" width="16.140625" style="16" customWidth="1"/>
    <col min="8181" max="8181" width="15.140625" style="16" customWidth="1"/>
    <col min="8182" max="8188" width="15.5703125" style="16" bestFit="1" customWidth="1"/>
    <col min="8189" max="8189" width="12.7109375" style="16" bestFit="1" customWidth="1"/>
    <col min="8190" max="8190" width="12.7109375" style="16" customWidth="1"/>
    <col min="8191" max="8431" width="11.42578125" style="16"/>
    <col min="8432" max="8432" width="0" style="16" hidden="1" customWidth="1"/>
    <col min="8433" max="8433" width="7.42578125" style="16" customWidth="1"/>
    <col min="8434" max="8434" width="52.28515625" style="16" customWidth="1"/>
    <col min="8435" max="8435" width="15.85546875" style="16" customWidth="1"/>
    <col min="8436" max="8436" width="16.140625" style="16" customWidth="1"/>
    <col min="8437" max="8437" width="15.140625" style="16" customWidth="1"/>
    <col min="8438" max="8444" width="15.5703125" style="16" bestFit="1" customWidth="1"/>
    <col min="8445" max="8445" width="12.7109375" style="16" bestFit="1" customWidth="1"/>
    <col min="8446" max="8446" width="12.7109375" style="16" customWidth="1"/>
    <col min="8447" max="8687" width="11.42578125" style="16"/>
    <col min="8688" max="8688" width="0" style="16" hidden="1" customWidth="1"/>
    <col min="8689" max="8689" width="7.42578125" style="16" customWidth="1"/>
    <col min="8690" max="8690" width="52.28515625" style="16" customWidth="1"/>
    <col min="8691" max="8691" width="15.85546875" style="16" customWidth="1"/>
    <col min="8692" max="8692" width="16.140625" style="16" customWidth="1"/>
    <col min="8693" max="8693" width="15.140625" style="16" customWidth="1"/>
    <col min="8694" max="8700" width="15.5703125" style="16" bestFit="1" customWidth="1"/>
    <col min="8701" max="8701" width="12.7109375" style="16" bestFit="1" customWidth="1"/>
    <col min="8702" max="8702" width="12.7109375" style="16" customWidth="1"/>
    <col min="8703" max="8943" width="11.42578125" style="16"/>
    <col min="8944" max="8944" width="0" style="16" hidden="1" customWidth="1"/>
    <col min="8945" max="8945" width="7.42578125" style="16" customWidth="1"/>
    <col min="8946" max="8946" width="52.28515625" style="16" customWidth="1"/>
    <col min="8947" max="8947" width="15.85546875" style="16" customWidth="1"/>
    <col min="8948" max="8948" width="16.140625" style="16" customWidth="1"/>
    <col min="8949" max="8949" width="15.140625" style="16" customWidth="1"/>
    <col min="8950" max="8956" width="15.5703125" style="16" bestFit="1" customWidth="1"/>
    <col min="8957" max="8957" width="12.7109375" style="16" bestFit="1" customWidth="1"/>
    <col min="8958" max="8958" width="12.7109375" style="16" customWidth="1"/>
    <col min="8959" max="9199" width="11.42578125" style="16"/>
    <col min="9200" max="9200" width="0" style="16" hidden="1" customWidth="1"/>
    <col min="9201" max="9201" width="7.42578125" style="16" customWidth="1"/>
    <col min="9202" max="9202" width="52.28515625" style="16" customWidth="1"/>
    <col min="9203" max="9203" width="15.85546875" style="16" customWidth="1"/>
    <col min="9204" max="9204" width="16.140625" style="16" customWidth="1"/>
    <col min="9205" max="9205" width="15.140625" style="16" customWidth="1"/>
    <col min="9206" max="9212" width="15.5703125" style="16" bestFit="1" customWidth="1"/>
    <col min="9213" max="9213" width="12.7109375" style="16" bestFit="1" customWidth="1"/>
    <col min="9214" max="9214" width="12.7109375" style="16" customWidth="1"/>
    <col min="9215" max="9455" width="11.42578125" style="16"/>
    <col min="9456" max="9456" width="0" style="16" hidden="1" customWidth="1"/>
    <col min="9457" max="9457" width="7.42578125" style="16" customWidth="1"/>
    <col min="9458" max="9458" width="52.28515625" style="16" customWidth="1"/>
    <col min="9459" max="9459" width="15.85546875" style="16" customWidth="1"/>
    <col min="9460" max="9460" width="16.140625" style="16" customWidth="1"/>
    <col min="9461" max="9461" width="15.140625" style="16" customWidth="1"/>
    <col min="9462" max="9468" width="15.5703125" style="16" bestFit="1" customWidth="1"/>
    <col min="9469" max="9469" width="12.7109375" style="16" bestFit="1" customWidth="1"/>
    <col min="9470" max="9470" width="12.7109375" style="16" customWidth="1"/>
    <col min="9471" max="9711" width="11.42578125" style="16"/>
    <col min="9712" max="9712" width="0" style="16" hidden="1" customWidth="1"/>
    <col min="9713" max="9713" width="7.42578125" style="16" customWidth="1"/>
    <col min="9714" max="9714" width="52.28515625" style="16" customWidth="1"/>
    <col min="9715" max="9715" width="15.85546875" style="16" customWidth="1"/>
    <col min="9716" max="9716" width="16.140625" style="16" customWidth="1"/>
    <col min="9717" max="9717" width="15.140625" style="16" customWidth="1"/>
    <col min="9718" max="9724" width="15.5703125" style="16" bestFit="1" customWidth="1"/>
    <col min="9725" max="9725" width="12.7109375" style="16" bestFit="1" customWidth="1"/>
    <col min="9726" max="9726" width="12.7109375" style="16" customWidth="1"/>
    <col min="9727" max="9967" width="11.42578125" style="16"/>
    <col min="9968" max="9968" width="0" style="16" hidden="1" customWidth="1"/>
    <col min="9969" max="9969" width="7.42578125" style="16" customWidth="1"/>
    <col min="9970" max="9970" width="52.28515625" style="16" customWidth="1"/>
    <col min="9971" max="9971" width="15.85546875" style="16" customWidth="1"/>
    <col min="9972" max="9972" width="16.140625" style="16" customWidth="1"/>
    <col min="9973" max="9973" width="15.140625" style="16" customWidth="1"/>
    <col min="9974" max="9980" width="15.5703125" style="16" bestFit="1" customWidth="1"/>
    <col min="9981" max="9981" width="12.7109375" style="16" bestFit="1" customWidth="1"/>
    <col min="9982" max="9982" width="12.7109375" style="16" customWidth="1"/>
    <col min="9983" max="10223" width="11.42578125" style="16"/>
    <col min="10224" max="10224" width="0" style="16" hidden="1" customWidth="1"/>
    <col min="10225" max="10225" width="7.42578125" style="16" customWidth="1"/>
    <col min="10226" max="10226" width="52.28515625" style="16" customWidth="1"/>
    <col min="10227" max="10227" width="15.85546875" style="16" customWidth="1"/>
    <col min="10228" max="10228" width="16.140625" style="16" customWidth="1"/>
    <col min="10229" max="10229" width="15.140625" style="16" customWidth="1"/>
    <col min="10230" max="10236" width="15.5703125" style="16" bestFit="1" customWidth="1"/>
    <col min="10237" max="10237" width="12.7109375" style="16" bestFit="1" customWidth="1"/>
    <col min="10238" max="10238" width="12.7109375" style="16" customWidth="1"/>
    <col min="10239" max="10479" width="11.42578125" style="16"/>
    <col min="10480" max="10480" width="0" style="16" hidden="1" customWidth="1"/>
    <col min="10481" max="10481" width="7.42578125" style="16" customWidth="1"/>
    <col min="10482" max="10482" width="52.28515625" style="16" customWidth="1"/>
    <col min="10483" max="10483" width="15.85546875" style="16" customWidth="1"/>
    <col min="10484" max="10484" width="16.140625" style="16" customWidth="1"/>
    <col min="10485" max="10485" width="15.140625" style="16" customWidth="1"/>
    <col min="10486" max="10492" width="15.5703125" style="16" bestFit="1" customWidth="1"/>
    <col min="10493" max="10493" width="12.7109375" style="16" bestFit="1" customWidth="1"/>
    <col min="10494" max="10494" width="12.7109375" style="16" customWidth="1"/>
    <col min="10495" max="10735" width="11.42578125" style="16"/>
    <col min="10736" max="10736" width="0" style="16" hidden="1" customWidth="1"/>
    <col min="10737" max="10737" width="7.42578125" style="16" customWidth="1"/>
    <col min="10738" max="10738" width="52.28515625" style="16" customWidth="1"/>
    <col min="10739" max="10739" width="15.85546875" style="16" customWidth="1"/>
    <col min="10740" max="10740" width="16.140625" style="16" customWidth="1"/>
    <col min="10741" max="10741" width="15.140625" style="16" customWidth="1"/>
    <col min="10742" max="10748" width="15.5703125" style="16" bestFit="1" customWidth="1"/>
    <col min="10749" max="10749" width="12.7109375" style="16" bestFit="1" customWidth="1"/>
    <col min="10750" max="10750" width="12.7109375" style="16" customWidth="1"/>
    <col min="10751" max="10991" width="11.42578125" style="16"/>
    <col min="10992" max="10992" width="0" style="16" hidden="1" customWidth="1"/>
    <col min="10993" max="10993" width="7.42578125" style="16" customWidth="1"/>
    <col min="10994" max="10994" width="52.28515625" style="16" customWidth="1"/>
    <col min="10995" max="10995" width="15.85546875" style="16" customWidth="1"/>
    <col min="10996" max="10996" width="16.140625" style="16" customWidth="1"/>
    <col min="10997" max="10997" width="15.140625" style="16" customWidth="1"/>
    <col min="10998" max="11004" width="15.5703125" style="16" bestFit="1" customWidth="1"/>
    <col min="11005" max="11005" width="12.7109375" style="16" bestFit="1" customWidth="1"/>
    <col min="11006" max="11006" width="12.7109375" style="16" customWidth="1"/>
    <col min="11007" max="11247" width="11.42578125" style="16"/>
    <col min="11248" max="11248" width="0" style="16" hidden="1" customWidth="1"/>
    <col min="11249" max="11249" width="7.42578125" style="16" customWidth="1"/>
    <col min="11250" max="11250" width="52.28515625" style="16" customWidth="1"/>
    <col min="11251" max="11251" width="15.85546875" style="16" customWidth="1"/>
    <col min="11252" max="11252" width="16.140625" style="16" customWidth="1"/>
    <col min="11253" max="11253" width="15.140625" style="16" customWidth="1"/>
    <col min="11254" max="11260" width="15.5703125" style="16" bestFit="1" customWidth="1"/>
    <col min="11261" max="11261" width="12.7109375" style="16" bestFit="1" customWidth="1"/>
    <col min="11262" max="11262" width="12.7109375" style="16" customWidth="1"/>
    <col min="11263" max="11503" width="11.42578125" style="16"/>
    <col min="11504" max="11504" width="0" style="16" hidden="1" customWidth="1"/>
    <col min="11505" max="11505" width="7.42578125" style="16" customWidth="1"/>
    <col min="11506" max="11506" width="52.28515625" style="16" customWidth="1"/>
    <col min="11507" max="11507" width="15.85546875" style="16" customWidth="1"/>
    <col min="11508" max="11508" width="16.140625" style="16" customWidth="1"/>
    <col min="11509" max="11509" width="15.140625" style="16" customWidth="1"/>
    <col min="11510" max="11516" width="15.5703125" style="16" bestFit="1" customWidth="1"/>
    <col min="11517" max="11517" width="12.7109375" style="16" bestFit="1" customWidth="1"/>
    <col min="11518" max="11518" width="12.7109375" style="16" customWidth="1"/>
    <col min="11519" max="11759" width="11.42578125" style="16"/>
    <col min="11760" max="11760" width="0" style="16" hidden="1" customWidth="1"/>
    <col min="11761" max="11761" width="7.42578125" style="16" customWidth="1"/>
    <col min="11762" max="11762" width="52.28515625" style="16" customWidth="1"/>
    <col min="11763" max="11763" width="15.85546875" style="16" customWidth="1"/>
    <col min="11764" max="11764" width="16.140625" style="16" customWidth="1"/>
    <col min="11765" max="11765" width="15.140625" style="16" customWidth="1"/>
    <col min="11766" max="11772" width="15.5703125" style="16" bestFit="1" customWidth="1"/>
    <col min="11773" max="11773" width="12.7109375" style="16" bestFit="1" customWidth="1"/>
    <col min="11774" max="11774" width="12.7109375" style="16" customWidth="1"/>
    <col min="11775" max="12015" width="11.42578125" style="16"/>
    <col min="12016" max="12016" width="0" style="16" hidden="1" customWidth="1"/>
    <col min="12017" max="12017" width="7.42578125" style="16" customWidth="1"/>
    <col min="12018" max="12018" width="52.28515625" style="16" customWidth="1"/>
    <col min="12019" max="12019" width="15.85546875" style="16" customWidth="1"/>
    <col min="12020" max="12020" width="16.140625" style="16" customWidth="1"/>
    <col min="12021" max="12021" width="15.140625" style="16" customWidth="1"/>
    <col min="12022" max="12028" width="15.5703125" style="16" bestFit="1" customWidth="1"/>
    <col min="12029" max="12029" width="12.7109375" style="16" bestFit="1" customWidth="1"/>
    <col min="12030" max="12030" width="12.7109375" style="16" customWidth="1"/>
    <col min="12031" max="12271" width="11.42578125" style="16"/>
    <col min="12272" max="12272" width="0" style="16" hidden="1" customWidth="1"/>
    <col min="12273" max="12273" width="7.42578125" style="16" customWidth="1"/>
    <col min="12274" max="12274" width="52.28515625" style="16" customWidth="1"/>
    <col min="12275" max="12275" width="15.85546875" style="16" customWidth="1"/>
    <col min="12276" max="12276" width="16.140625" style="16" customWidth="1"/>
    <col min="12277" max="12277" width="15.140625" style="16" customWidth="1"/>
    <col min="12278" max="12284" width="15.5703125" style="16" bestFit="1" customWidth="1"/>
    <col min="12285" max="12285" width="12.7109375" style="16" bestFit="1" customWidth="1"/>
    <col min="12286" max="12286" width="12.7109375" style="16" customWidth="1"/>
    <col min="12287" max="12527" width="11.42578125" style="16"/>
    <col min="12528" max="12528" width="0" style="16" hidden="1" customWidth="1"/>
    <col min="12529" max="12529" width="7.42578125" style="16" customWidth="1"/>
    <col min="12530" max="12530" width="52.28515625" style="16" customWidth="1"/>
    <col min="12531" max="12531" width="15.85546875" style="16" customWidth="1"/>
    <col min="12532" max="12532" width="16.140625" style="16" customWidth="1"/>
    <col min="12533" max="12533" width="15.140625" style="16" customWidth="1"/>
    <col min="12534" max="12540" width="15.5703125" style="16" bestFit="1" customWidth="1"/>
    <col min="12541" max="12541" width="12.7109375" style="16" bestFit="1" customWidth="1"/>
    <col min="12542" max="12542" width="12.7109375" style="16" customWidth="1"/>
    <col min="12543" max="12783" width="11.42578125" style="16"/>
    <col min="12784" max="12784" width="0" style="16" hidden="1" customWidth="1"/>
    <col min="12785" max="12785" width="7.42578125" style="16" customWidth="1"/>
    <col min="12786" max="12786" width="52.28515625" style="16" customWidth="1"/>
    <col min="12787" max="12787" width="15.85546875" style="16" customWidth="1"/>
    <col min="12788" max="12788" width="16.140625" style="16" customWidth="1"/>
    <col min="12789" max="12789" width="15.140625" style="16" customWidth="1"/>
    <col min="12790" max="12796" width="15.5703125" style="16" bestFit="1" customWidth="1"/>
    <col min="12797" max="12797" width="12.7109375" style="16" bestFit="1" customWidth="1"/>
    <col min="12798" max="12798" width="12.7109375" style="16" customWidth="1"/>
    <col min="12799" max="13039" width="11.42578125" style="16"/>
    <col min="13040" max="13040" width="0" style="16" hidden="1" customWidth="1"/>
    <col min="13041" max="13041" width="7.42578125" style="16" customWidth="1"/>
    <col min="13042" max="13042" width="52.28515625" style="16" customWidth="1"/>
    <col min="13043" max="13043" width="15.85546875" style="16" customWidth="1"/>
    <col min="13044" max="13044" width="16.140625" style="16" customWidth="1"/>
    <col min="13045" max="13045" width="15.140625" style="16" customWidth="1"/>
    <col min="13046" max="13052" width="15.5703125" style="16" bestFit="1" customWidth="1"/>
    <col min="13053" max="13053" width="12.7109375" style="16" bestFit="1" customWidth="1"/>
    <col min="13054" max="13054" width="12.7109375" style="16" customWidth="1"/>
    <col min="13055" max="13295" width="11.42578125" style="16"/>
    <col min="13296" max="13296" width="0" style="16" hidden="1" customWidth="1"/>
    <col min="13297" max="13297" width="7.42578125" style="16" customWidth="1"/>
    <col min="13298" max="13298" width="52.28515625" style="16" customWidth="1"/>
    <col min="13299" max="13299" width="15.85546875" style="16" customWidth="1"/>
    <col min="13300" max="13300" width="16.140625" style="16" customWidth="1"/>
    <col min="13301" max="13301" width="15.140625" style="16" customWidth="1"/>
    <col min="13302" max="13308" width="15.5703125" style="16" bestFit="1" customWidth="1"/>
    <col min="13309" max="13309" width="12.7109375" style="16" bestFit="1" customWidth="1"/>
    <col min="13310" max="13310" width="12.7109375" style="16" customWidth="1"/>
    <col min="13311" max="13551" width="11.42578125" style="16"/>
    <col min="13552" max="13552" width="0" style="16" hidden="1" customWidth="1"/>
    <col min="13553" max="13553" width="7.42578125" style="16" customWidth="1"/>
    <col min="13554" max="13554" width="52.28515625" style="16" customWidth="1"/>
    <col min="13555" max="13555" width="15.85546875" style="16" customWidth="1"/>
    <col min="13556" max="13556" width="16.140625" style="16" customWidth="1"/>
    <col min="13557" max="13557" width="15.140625" style="16" customWidth="1"/>
    <col min="13558" max="13564" width="15.5703125" style="16" bestFit="1" customWidth="1"/>
    <col min="13565" max="13565" width="12.7109375" style="16" bestFit="1" customWidth="1"/>
    <col min="13566" max="13566" width="12.7109375" style="16" customWidth="1"/>
    <col min="13567" max="13807" width="11.42578125" style="16"/>
    <col min="13808" max="13808" width="0" style="16" hidden="1" customWidth="1"/>
    <col min="13809" max="13809" width="7.42578125" style="16" customWidth="1"/>
    <col min="13810" max="13810" width="52.28515625" style="16" customWidth="1"/>
    <col min="13811" max="13811" width="15.85546875" style="16" customWidth="1"/>
    <col min="13812" max="13812" width="16.140625" style="16" customWidth="1"/>
    <col min="13813" max="13813" width="15.140625" style="16" customWidth="1"/>
    <col min="13814" max="13820" width="15.5703125" style="16" bestFit="1" customWidth="1"/>
    <col min="13821" max="13821" width="12.7109375" style="16" bestFit="1" customWidth="1"/>
    <col min="13822" max="13822" width="12.7109375" style="16" customWidth="1"/>
    <col min="13823" max="14063" width="11.42578125" style="16"/>
    <col min="14064" max="14064" width="0" style="16" hidden="1" customWidth="1"/>
    <col min="14065" max="14065" width="7.42578125" style="16" customWidth="1"/>
    <col min="14066" max="14066" width="52.28515625" style="16" customWidth="1"/>
    <col min="14067" max="14067" width="15.85546875" style="16" customWidth="1"/>
    <col min="14068" max="14068" width="16.140625" style="16" customWidth="1"/>
    <col min="14069" max="14069" width="15.140625" style="16" customWidth="1"/>
    <col min="14070" max="14076" width="15.5703125" style="16" bestFit="1" customWidth="1"/>
    <col min="14077" max="14077" width="12.7109375" style="16" bestFit="1" customWidth="1"/>
    <col min="14078" max="14078" width="12.7109375" style="16" customWidth="1"/>
    <col min="14079" max="14319" width="11.42578125" style="16"/>
    <col min="14320" max="14320" width="0" style="16" hidden="1" customWidth="1"/>
    <col min="14321" max="14321" width="7.42578125" style="16" customWidth="1"/>
    <col min="14322" max="14322" width="52.28515625" style="16" customWidth="1"/>
    <col min="14323" max="14323" width="15.85546875" style="16" customWidth="1"/>
    <col min="14324" max="14324" width="16.140625" style="16" customWidth="1"/>
    <col min="14325" max="14325" width="15.140625" style="16" customWidth="1"/>
    <col min="14326" max="14332" width="15.5703125" style="16" bestFit="1" customWidth="1"/>
    <col min="14333" max="14333" width="12.7109375" style="16" bestFit="1" customWidth="1"/>
    <col min="14334" max="14334" width="12.7109375" style="16" customWidth="1"/>
    <col min="14335" max="14575" width="11.42578125" style="16"/>
    <col min="14576" max="14576" width="0" style="16" hidden="1" customWidth="1"/>
    <col min="14577" max="14577" width="7.42578125" style="16" customWidth="1"/>
    <col min="14578" max="14578" width="52.28515625" style="16" customWidth="1"/>
    <col min="14579" max="14579" width="15.85546875" style="16" customWidth="1"/>
    <col min="14580" max="14580" width="16.140625" style="16" customWidth="1"/>
    <col min="14581" max="14581" width="15.140625" style="16" customWidth="1"/>
    <col min="14582" max="14588" width="15.5703125" style="16" bestFit="1" customWidth="1"/>
    <col min="14589" max="14589" width="12.7109375" style="16" bestFit="1" customWidth="1"/>
    <col min="14590" max="14590" width="12.7109375" style="16" customWidth="1"/>
    <col min="14591" max="14831" width="11.42578125" style="16"/>
    <col min="14832" max="14832" width="0" style="16" hidden="1" customWidth="1"/>
    <col min="14833" max="14833" width="7.42578125" style="16" customWidth="1"/>
    <col min="14834" max="14834" width="52.28515625" style="16" customWidth="1"/>
    <col min="14835" max="14835" width="15.85546875" style="16" customWidth="1"/>
    <col min="14836" max="14836" width="16.140625" style="16" customWidth="1"/>
    <col min="14837" max="14837" width="15.140625" style="16" customWidth="1"/>
    <col min="14838" max="14844" width="15.5703125" style="16" bestFit="1" customWidth="1"/>
    <col min="14845" max="14845" width="12.7109375" style="16" bestFit="1" customWidth="1"/>
    <col min="14846" max="14846" width="12.7109375" style="16" customWidth="1"/>
    <col min="14847" max="15087" width="11.42578125" style="16"/>
    <col min="15088" max="15088" width="0" style="16" hidden="1" customWidth="1"/>
    <col min="15089" max="15089" width="7.42578125" style="16" customWidth="1"/>
    <col min="15090" max="15090" width="52.28515625" style="16" customWidth="1"/>
    <col min="15091" max="15091" width="15.85546875" style="16" customWidth="1"/>
    <col min="15092" max="15092" width="16.140625" style="16" customWidth="1"/>
    <col min="15093" max="15093" width="15.140625" style="16" customWidth="1"/>
    <col min="15094" max="15100" width="15.5703125" style="16" bestFit="1" customWidth="1"/>
    <col min="15101" max="15101" width="12.7109375" style="16" bestFit="1" customWidth="1"/>
    <col min="15102" max="15102" width="12.7109375" style="16" customWidth="1"/>
    <col min="15103" max="15343" width="11.42578125" style="16"/>
    <col min="15344" max="15344" width="0" style="16" hidden="1" customWidth="1"/>
    <col min="15345" max="15345" width="7.42578125" style="16" customWidth="1"/>
    <col min="15346" max="15346" width="52.28515625" style="16" customWidth="1"/>
    <col min="15347" max="15347" width="15.85546875" style="16" customWidth="1"/>
    <col min="15348" max="15348" width="16.140625" style="16" customWidth="1"/>
    <col min="15349" max="15349" width="15.140625" style="16" customWidth="1"/>
    <col min="15350" max="15356" width="15.5703125" style="16" bestFit="1" customWidth="1"/>
    <col min="15357" max="15357" width="12.7109375" style="16" bestFit="1" customWidth="1"/>
    <col min="15358" max="15358" width="12.7109375" style="16" customWidth="1"/>
    <col min="15359" max="15599" width="11.42578125" style="16"/>
    <col min="15600" max="15600" width="0" style="16" hidden="1" customWidth="1"/>
    <col min="15601" max="15601" width="7.42578125" style="16" customWidth="1"/>
    <col min="15602" max="15602" width="52.28515625" style="16" customWidth="1"/>
    <col min="15603" max="15603" width="15.85546875" style="16" customWidth="1"/>
    <col min="15604" max="15604" width="16.140625" style="16" customWidth="1"/>
    <col min="15605" max="15605" width="15.140625" style="16" customWidth="1"/>
    <col min="15606" max="15612" width="15.5703125" style="16" bestFit="1" customWidth="1"/>
    <col min="15613" max="15613" width="12.7109375" style="16" bestFit="1" customWidth="1"/>
    <col min="15614" max="15614" width="12.7109375" style="16" customWidth="1"/>
    <col min="15615" max="15855" width="11.42578125" style="16"/>
    <col min="15856" max="15856" width="0" style="16" hidden="1" customWidth="1"/>
    <col min="15857" max="15857" width="7.42578125" style="16" customWidth="1"/>
    <col min="15858" max="15858" width="52.28515625" style="16" customWidth="1"/>
    <col min="15859" max="15859" width="15.85546875" style="16" customWidth="1"/>
    <col min="15860" max="15860" width="16.140625" style="16" customWidth="1"/>
    <col min="15861" max="15861" width="15.140625" style="16" customWidth="1"/>
    <col min="15862" max="15868" width="15.5703125" style="16" bestFit="1" customWidth="1"/>
    <col min="15869" max="15869" width="12.7109375" style="16" bestFit="1" customWidth="1"/>
    <col min="15870" max="15870" width="12.7109375" style="16" customWidth="1"/>
    <col min="15871" max="16111" width="11.42578125" style="16"/>
    <col min="16112" max="16112" width="0" style="16" hidden="1" customWidth="1"/>
    <col min="16113" max="16113" width="7.42578125" style="16" customWidth="1"/>
    <col min="16114" max="16114" width="52.28515625" style="16" customWidth="1"/>
    <col min="16115" max="16115" width="15.85546875" style="16" customWidth="1"/>
    <col min="16116" max="16116" width="16.140625" style="16" customWidth="1"/>
    <col min="16117" max="16117" width="15.140625" style="16" customWidth="1"/>
    <col min="16118" max="16124" width="15.5703125" style="16" bestFit="1" customWidth="1"/>
    <col min="16125" max="16125" width="12.7109375" style="16" bestFit="1" customWidth="1"/>
    <col min="16126" max="16126" width="12.7109375" style="16" customWidth="1"/>
    <col min="16127" max="16384" width="11.42578125" style="16"/>
  </cols>
  <sheetData>
    <row r="1" spans="1:10" s="4" customFormat="1" x14ac:dyDescent="0.2">
      <c r="C1" s="5" t="s">
        <v>0</v>
      </c>
      <c r="H1" s="20"/>
      <c r="I1" s="26"/>
      <c r="J1" s="26"/>
    </row>
    <row r="2" spans="1:10" s="4" customFormat="1" x14ac:dyDescent="0.2">
      <c r="C2" s="5" t="s">
        <v>1</v>
      </c>
      <c r="H2" s="20"/>
      <c r="I2" s="26"/>
      <c r="J2" s="26"/>
    </row>
    <row r="3" spans="1:10" s="4" customFormat="1" x14ac:dyDescent="0.2">
      <c r="C3" s="5" t="s">
        <v>2</v>
      </c>
      <c r="H3" s="20"/>
      <c r="I3" s="26"/>
      <c r="J3" s="26"/>
    </row>
    <row r="4" spans="1:10" s="4" customFormat="1" x14ac:dyDescent="0.2">
      <c r="C4" s="6"/>
      <c r="H4" s="20"/>
      <c r="I4" s="26"/>
      <c r="J4" s="26"/>
    </row>
    <row r="5" spans="1:10" s="4" customFormat="1" x14ac:dyDescent="0.2">
      <c r="C5" s="5" t="s">
        <v>3</v>
      </c>
      <c r="H5" s="20"/>
      <c r="I5" s="26"/>
      <c r="J5" s="26"/>
    </row>
    <row r="6" spans="1:10" s="4" customFormat="1" x14ac:dyDescent="0.2">
      <c r="C6" s="5" t="s">
        <v>47</v>
      </c>
      <c r="H6" s="20"/>
      <c r="I6" s="26"/>
      <c r="J6" s="26"/>
    </row>
    <row r="7" spans="1:10" s="4" customFormat="1" x14ac:dyDescent="0.2">
      <c r="C7" s="5" t="s">
        <v>4</v>
      </c>
      <c r="H7" s="20"/>
      <c r="I7" s="26"/>
      <c r="J7" s="26"/>
    </row>
    <row r="8" spans="1:10" s="4" customFormat="1" x14ac:dyDescent="0.2">
      <c r="I8" s="26"/>
      <c r="J8" s="26"/>
    </row>
    <row r="9" spans="1:10" s="4" customFormat="1" x14ac:dyDescent="0.2">
      <c r="C9" s="7"/>
      <c r="D9" s="8" t="s">
        <v>5</v>
      </c>
      <c r="E9" s="8" t="s">
        <v>6</v>
      </c>
      <c r="F9" s="8" t="s">
        <v>45</v>
      </c>
      <c r="G9" s="8" t="s">
        <v>48</v>
      </c>
      <c r="H9" s="8" t="s">
        <v>49</v>
      </c>
      <c r="I9" s="26"/>
      <c r="J9" s="26"/>
    </row>
    <row r="10" spans="1:10" s="4" customFormat="1" x14ac:dyDescent="0.2">
      <c r="C10" s="9" t="s">
        <v>7</v>
      </c>
      <c r="D10" s="10"/>
      <c r="H10" s="20"/>
      <c r="I10" s="26"/>
      <c r="J10" s="26"/>
    </row>
    <row r="11" spans="1:10" s="4" customFormat="1" x14ac:dyDescent="0.2">
      <c r="C11" s="11"/>
      <c r="D11" s="10"/>
      <c r="H11" s="20"/>
      <c r="I11" s="26"/>
      <c r="J11" s="26"/>
    </row>
    <row r="12" spans="1:10" s="4" customFormat="1" x14ac:dyDescent="0.2">
      <c r="A12" s="4" t="s">
        <v>8</v>
      </c>
      <c r="C12" s="13" t="s">
        <v>63</v>
      </c>
      <c r="D12" s="14">
        <v>3854443</v>
      </c>
      <c r="E12" s="14">
        <v>4115953</v>
      </c>
      <c r="F12" s="14">
        <v>3924778</v>
      </c>
      <c r="G12" s="14">
        <v>3059539</v>
      </c>
      <c r="H12" s="14">
        <v>3374051</v>
      </c>
      <c r="I12" s="24"/>
      <c r="J12" s="27"/>
    </row>
    <row r="13" spans="1:10" s="4" customFormat="1" x14ac:dyDescent="0.2">
      <c r="C13" s="39" t="s">
        <v>9</v>
      </c>
      <c r="D13" s="40">
        <v>10480831</v>
      </c>
      <c r="E13" s="40">
        <v>11815602</v>
      </c>
      <c r="F13" s="40">
        <v>12086890</v>
      </c>
      <c r="G13" s="40">
        <v>11853838</v>
      </c>
      <c r="H13" s="40">
        <v>12363618</v>
      </c>
      <c r="I13" s="24"/>
      <c r="J13" s="26"/>
    </row>
    <row r="14" spans="1:10" s="4" customFormat="1" x14ac:dyDescent="0.2">
      <c r="C14" s="13" t="s">
        <v>61</v>
      </c>
      <c r="D14" s="14">
        <v>1905550</v>
      </c>
      <c r="E14" s="14">
        <v>1680141</v>
      </c>
      <c r="F14" s="14">
        <v>1323454</v>
      </c>
      <c r="G14" s="14">
        <v>923043</v>
      </c>
      <c r="H14" s="14">
        <v>623172</v>
      </c>
      <c r="I14" s="24"/>
      <c r="J14" s="26"/>
    </row>
    <row r="15" spans="1:10" s="4" customFormat="1" x14ac:dyDescent="0.2">
      <c r="C15" s="13" t="s">
        <v>10</v>
      </c>
      <c r="D15" s="14">
        <v>1236907.7039999999</v>
      </c>
      <c r="E15" s="14">
        <v>995498</v>
      </c>
      <c r="F15" s="14">
        <v>807818</v>
      </c>
      <c r="G15" s="14">
        <v>860521</v>
      </c>
      <c r="H15" s="14">
        <v>1049495</v>
      </c>
      <c r="I15" s="24"/>
      <c r="J15" s="26"/>
    </row>
    <row r="16" spans="1:10" s="4" customFormat="1" ht="15" x14ac:dyDescent="0.2">
      <c r="C16" s="13" t="s">
        <v>11</v>
      </c>
      <c r="D16" s="14">
        <v>1554500</v>
      </c>
      <c r="E16" s="14">
        <v>1332158</v>
      </c>
      <c r="F16" s="14">
        <v>1426905</v>
      </c>
      <c r="G16" s="14">
        <v>1160000</v>
      </c>
      <c r="H16" s="14">
        <v>1244347</v>
      </c>
      <c r="I16" s="24"/>
      <c r="J16" s="28"/>
    </row>
    <row r="17" spans="1:10" s="4" customFormat="1" x14ac:dyDescent="0.2">
      <c r="A17" s="4" t="s">
        <v>12</v>
      </c>
      <c r="C17" s="13" t="s">
        <v>13</v>
      </c>
      <c r="D17" s="31">
        <v>122900.712</v>
      </c>
      <c r="E17" s="31">
        <v>44476</v>
      </c>
      <c r="F17" s="31">
        <v>14404</v>
      </c>
      <c r="G17" s="31">
        <v>166938</v>
      </c>
      <c r="H17" s="31">
        <v>147656</v>
      </c>
      <c r="I17" s="24"/>
      <c r="J17" s="26"/>
    </row>
    <row r="18" spans="1:10" s="4" customFormat="1" x14ac:dyDescent="0.2">
      <c r="C18" s="38" t="s">
        <v>50</v>
      </c>
      <c r="D18" s="12">
        <f>SUM(D12:D17)</f>
        <v>19155132.416000001</v>
      </c>
      <c r="E18" s="12">
        <f>SUM(E12:E17)</f>
        <v>19983828</v>
      </c>
      <c r="F18" s="12">
        <f>SUM(F12:F17)</f>
        <v>19584249</v>
      </c>
      <c r="G18" s="12">
        <f>SUM(G12:G17)</f>
        <v>18023879</v>
      </c>
      <c r="H18" s="12">
        <f>SUM(H12:H17)</f>
        <v>18802339</v>
      </c>
      <c r="I18" s="24"/>
      <c r="J18" s="26"/>
    </row>
    <row r="19" spans="1:10" s="4" customFormat="1" x14ac:dyDescent="0.2">
      <c r="C19" s="13"/>
      <c r="D19" s="14"/>
      <c r="E19" s="14"/>
      <c r="F19" s="14"/>
      <c r="G19" s="14"/>
      <c r="H19" s="14"/>
      <c r="I19" s="24"/>
      <c r="J19" s="26"/>
    </row>
    <row r="20" spans="1:10" s="4" customFormat="1" x14ac:dyDescent="0.2">
      <c r="A20" s="4" t="s">
        <v>14</v>
      </c>
      <c r="C20" s="13" t="s">
        <v>15</v>
      </c>
      <c r="D20" s="14">
        <v>1126643</v>
      </c>
      <c r="E20" s="14">
        <v>1095453</v>
      </c>
      <c r="F20" s="14">
        <v>985389</v>
      </c>
      <c r="G20" s="14">
        <v>867478</v>
      </c>
      <c r="H20" s="14">
        <v>1106888</v>
      </c>
      <c r="I20" s="24"/>
      <c r="J20" s="26"/>
    </row>
    <row r="21" spans="1:10" s="4" customFormat="1" ht="15" x14ac:dyDescent="0.2">
      <c r="A21" s="4" t="s">
        <v>16</v>
      </c>
      <c r="C21" s="13" t="s">
        <v>17</v>
      </c>
      <c r="D21" s="14">
        <v>1024759</v>
      </c>
      <c r="E21" s="14">
        <f>1368202+137039</f>
        <v>1505241</v>
      </c>
      <c r="F21" s="14">
        <v>2226273</v>
      </c>
      <c r="G21" s="14">
        <v>2042141</v>
      </c>
      <c r="H21" s="14">
        <v>3215347</v>
      </c>
      <c r="I21" s="24"/>
      <c r="J21" s="28"/>
    </row>
    <row r="22" spans="1:10" s="4" customFormat="1" ht="15" x14ac:dyDescent="0.2">
      <c r="A22" s="4" t="s">
        <v>18</v>
      </c>
      <c r="C22" s="13" t="s">
        <v>54</v>
      </c>
      <c r="D22" s="14">
        <v>3100871</v>
      </c>
      <c r="E22" s="14">
        <v>3159916</v>
      </c>
      <c r="F22" s="14">
        <v>3280016</v>
      </c>
      <c r="G22" s="14">
        <v>3417806</v>
      </c>
      <c r="H22" s="14">
        <v>3556650</v>
      </c>
      <c r="I22" s="23"/>
      <c r="J22" s="28"/>
    </row>
    <row r="23" spans="1:10" s="4" customFormat="1" ht="15" x14ac:dyDescent="0.2">
      <c r="C23" s="13" t="s">
        <v>44</v>
      </c>
      <c r="D23" s="14">
        <v>0</v>
      </c>
      <c r="E23" s="14">
        <v>0</v>
      </c>
      <c r="F23" s="14">
        <v>2260729</v>
      </c>
      <c r="G23" s="14">
        <v>1599587</v>
      </c>
      <c r="H23" s="14">
        <v>1721040</v>
      </c>
      <c r="I23" s="23"/>
      <c r="J23" s="28"/>
    </row>
    <row r="24" spans="1:10" s="4" customFormat="1" x14ac:dyDescent="0.2">
      <c r="A24" s="4" t="s">
        <v>19</v>
      </c>
      <c r="C24" s="13" t="s">
        <v>60</v>
      </c>
      <c r="D24" s="31">
        <v>2674738</v>
      </c>
      <c r="E24" s="31">
        <v>4566933</v>
      </c>
      <c r="F24" s="31">
        <v>2591845</v>
      </c>
      <c r="G24" s="31">
        <v>2272142</v>
      </c>
      <c r="H24" s="31">
        <v>3316849</v>
      </c>
      <c r="I24" s="24"/>
      <c r="J24" s="26"/>
    </row>
    <row r="25" spans="1:10" s="4" customFormat="1" x14ac:dyDescent="0.2">
      <c r="C25" s="38" t="s">
        <v>51</v>
      </c>
      <c r="D25" s="12">
        <f>SUM(D20:D24)</f>
        <v>7927011</v>
      </c>
      <c r="E25" s="12">
        <f>SUM(E20:E24)</f>
        <v>10327543</v>
      </c>
      <c r="F25" s="12">
        <f>SUM(F20:F24)</f>
        <v>11344252</v>
      </c>
      <c r="G25" s="12">
        <f>SUM(G20:G24)</f>
        <v>10199154</v>
      </c>
      <c r="H25" s="12">
        <f>SUM(H20:H24)</f>
        <v>12916774</v>
      </c>
      <c r="I25" s="24"/>
      <c r="J25" s="26"/>
    </row>
    <row r="26" spans="1:10" s="4" customFormat="1" x14ac:dyDescent="0.2">
      <c r="C26" s="13"/>
      <c r="D26" s="14"/>
      <c r="E26" s="14"/>
      <c r="F26" s="14"/>
      <c r="G26" s="14"/>
      <c r="H26" s="14"/>
      <c r="I26" s="24"/>
      <c r="J26" s="26"/>
    </row>
    <row r="27" spans="1:10" s="4" customFormat="1" x14ac:dyDescent="0.2">
      <c r="C27" s="5" t="s">
        <v>20</v>
      </c>
      <c r="D27" s="12">
        <f>+D18+D25</f>
        <v>27082143.416000001</v>
      </c>
      <c r="E27" s="12">
        <f>+E18+E25</f>
        <v>30311371</v>
      </c>
      <c r="F27" s="12">
        <f>+F18+F25</f>
        <v>30928501</v>
      </c>
      <c r="G27" s="12">
        <f>+G18+G25</f>
        <v>28223033</v>
      </c>
      <c r="H27" s="12">
        <f>+H18+H25</f>
        <v>31719113</v>
      </c>
      <c r="I27" s="24"/>
      <c r="J27" s="26"/>
    </row>
    <row r="28" spans="1:10" s="4" customFormat="1" x14ac:dyDescent="0.2">
      <c r="C28" s="5"/>
      <c r="D28" s="15"/>
      <c r="G28" s="13"/>
      <c r="H28" s="21"/>
      <c r="I28" s="24"/>
      <c r="J28" s="26"/>
    </row>
    <row r="29" spans="1:10" s="4" customFormat="1" x14ac:dyDescent="0.2">
      <c r="C29" s="7"/>
      <c r="D29" s="37"/>
      <c r="E29" s="20"/>
      <c r="F29" s="20"/>
      <c r="G29" s="21"/>
      <c r="H29" s="21"/>
      <c r="I29" s="24"/>
      <c r="J29" s="26"/>
    </row>
    <row r="30" spans="1:10" s="4" customFormat="1" ht="15" x14ac:dyDescent="0.2">
      <c r="C30" s="5" t="s">
        <v>0</v>
      </c>
      <c r="D30" s="8"/>
      <c r="G30" s="13"/>
      <c r="H30" s="21"/>
      <c r="I30" s="24"/>
      <c r="J30" s="28"/>
    </row>
    <row r="31" spans="1:10" s="4" customFormat="1" ht="15" x14ac:dyDescent="0.2">
      <c r="C31" s="5" t="s">
        <v>1</v>
      </c>
      <c r="D31" s="1"/>
      <c r="G31" s="13"/>
      <c r="H31" s="21"/>
      <c r="I31" s="23"/>
      <c r="J31" s="28"/>
    </row>
    <row r="32" spans="1:10" s="4" customFormat="1" x14ac:dyDescent="0.2">
      <c r="C32" s="5" t="s">
        <v>21</v>
      </c>
      <c r="D32" s="1"/>
      <c r="G32" s="13"/>
      <c r="H32" s="21"/>
      <c r="I32" s="25"/>
      <c r="J32" s="29"/>
    </row>
    <row r="33" spans="1:10" s="4" customFormat="1" ht="15" x14ac:dyDescent="0.2">
      <c r="C33" s="6"/>
      <c r="D33" s="12"/>
      <c r="G33" s="13"/>
      <c r="H33" s="21"/>
      <c r="I33" s="23"/>
      <c r="J33" s="28"/>
    </row>
    <row r="34" spans="1:10" s="4" customFormat="1" x14ac:dyDescent="0.2">
      <c r="C34" s="5" t="str">
        <f>+C5</f>
        <v>ESTADO   DE   RESULTADOS   INDIVIDUAL   UPLA</v>
      </c>
      <c r="D34" s="16"/>
      <c r="G34" s="13"/>
      <c r="H34" s="21"/>
      <c r="I34" s="25"/>
      <c r="J34" s="29"/>
    </row>
    <row r="35" spans="1:10" s="4" customFormat="1" ht="15" x14ac:dyDescent="0.2">
      <c r="C35" s="5" t="str">
        <f>+C6</f>
        <v>01 DE ENERO AL 31 DE  DICIEMBRE   2017 - 2021</v>
      </c>
      <c r="D35" s="16"/>
      <c r="G35" s="13"/>
      <c r="H35" s="21"/>
      <c r="I35" s="23"/>
      <c r="J35" s="28"/>
    </row>
    <row r="36" spans="1:10" s="4" customFormat="1" ht="15" x14ac:dyDescent="0.2">
      <c r="C36" s="5" t="str">
        <f>+C7</f>
        <v xml:space="preserve">(En miles de pesos nominales) </v>
      </c>
      <c r="D36" s="16"/>
      <c r="G36" s="13"/>
      <c r="H36" s="21"/>
      <c r="I36" s="23"/>
      <c r="J36" s="28"/>
    </row>
    <row r="37" spans="1:10" s="4" customFormat="1" ht="15" x14ac:dyDescent="0.2">
      <c r="C37" s="7"/>
      <c r="D37" s="10"/>
      <c r="G37" s="13"/>
      <c r="H37" s="21"/>
      <c r="I37" s="25"/>
      <c r="J37" s="28"/>
    </row>
    <row r="38" spans="1:10" s="4" customFormat="1" ht="15" x14ac:dyDescent="0.2">
      <c r="C38" s="9" t="s">
        <v>22</v>
      </c>
      <c r="D38" s="8" t="str">
        <f>+D9</f>
        <v>AL 31 /12/ 2017</v>
      </c>
      <c r="E38" s="8" t="str">
        <f>+E9</f>
        <v>AL 31 /12/ 2018</v>
      </c>
      <c r="F38" s="8" t="str">
        <f>+F9</f>
        <v>AL 31 /12/ 2019</v>
      </c>
      <c r="G38" s="8" t="str">
        <f>+G9</f>
        <v>AL 31 /12/ 2020</v>
      </c>
      <c r="H38" s="8" t="str">
        <f>+H9</f>
        <v>AL 31 /12/ 2021</v>
      </c>
      <c r="I38" s="23"/>
      <c r="J38" s="28"/>
    </row>
    <row r="39" spans="1:10" s="4" customFormat="1" ht="15" x14ac:dyDescent="0.2">
      <c r="C39" s="6"/>
      <c r="D39" s="17"/>
      <c r="G39" s="13"/>
      <c r="H39" s="21"/>
      <c r="I39" s="25"/>
      <c r="J39" s="28"/>
    </row>
    <row r="40" spans="1:10" s="4" customFormat="1" x14ac:dyDescent="0.2">
      <c r="C40" s="6"/>
      <c r="D40" s="2"/>
      <c r="E40" s="2"/>
      <c r="G40" s="14"/>
      <c r="H40" s="14"/>
      <c r="I40" s="24"/>
      <c r="J40" s="26"/>
    </row>
    <row r="41" spans="1:10" s="4" customFormat="1" x14ac:dyDescent="0.2">
      <c r="A41" s="4" t="s">
        <v>23</v>
      </c>
      <c r="C41" s="13" t="s">
        <v>59</v>
      </c>
      <c r="D41" s="14">
        <v>19530844</v>
      </c>
      <c r="E41" s="14">
        <v>19638495</v>
      </c>
      <c r="F41" s="14">
        <v>20036851</v>
      </c>
      <c r="G41" s="14">
        <v>19832437</v>
      </c>
      <c r="H41" s="14">
        <v>20135525</v>
      </c>
      <c r="I41" s="24"/>
      <c r="J41" s="26"/>
    </row>
    <row r="42" spans="1:10" s="4" customFormat="1" x14ac:dyDescent="0.2">
      <c r="A42" s="4" t="s">
        <v>24</v>
      </c>
      <c r="C42" s="13" t="s">
        <v>46</v>
      </c>
      <c r="D42" s="41">
        <v>59818</v>
      </c>
      <c r="E42" s="41">
        <v>789340</v>
      </c>
      <c r="F42" s="31">
        <v>1800051</v>
      </c>
      <c r="G42" s="31">
        <v>1560717</v>
      </c>
      <c r="H42" s="31">
        <v>1090685</v>
      </c>
      <c r="I42" s="24"/>
      <c r="J42" s="26"/>
    </row>
    <row r="43" spans="1:10" s="4" customFormat="1" x14ac:dyDescent="0.2">
      <c r="C43" s="38" t="s">
        <v>53</v>
      </c>
      <c r="D43" s="12">
        <f>SUM(D41:D42)</f>
        <v>19590662</v>
      </c>
      <c r="E43" s="12">
        <f t="shared" ref="E43:H43" si="0">SUM(E41:E42)</f>
        <v>20427835</v>
      </c>
      <c r="F43" s="12">
        <f t="shared" si="0"/>
        <v>21836902</v>
      </c>
      <c r="G43" s="12">
        <f t="shared" si="0"/>
        <v>21393154</v>
      </c>
      <c r="H43" s="12">
        <f>SUM(H41:H42)</f>
        <v>21226210</v>
      </c>
      <c r="I43" s="24"/>
      <c r="J43" s="26"/>
    </row>
    <row r="44" spans="1:10" s="4" customFormat="1" x14ac:dyDescent="0.2">
      <c r="C44" s="13"/>
      <c r="D44" s="14"/>
      <c r="E44" s="14"/>
      <c r="F44" s="14"/>
      <c r="G44" s="14"/>
      <c r="H44" s="14"/>
      <c r="I44" s="24"/>
      <c r="J44" s="26"/>
    </row>
    <row r="45" spans="1:10" s="4" customFormat="1" x14ac:dyDescent="0.2">
      <c r="A45" s="4" t="s">
        <v>25</v>
      </c>
      <c r="C45" s="13" t="s">
        <v>55</v>
      </c>
      <c r="D45" s="14">
        <v>415713</v>
      </c>
      <c r="E45" s="14">
        <v>421545</v>
      </c>
      <c r="F45" s="14">
        <v>417052</v>
      </c>
      <c r="G45" s="14">
        <v>325747</v>
      </c>
      <c r="H45" s="14">
        <v>347438</v>
      </c>
      <c r="I45" s="24"/>
      <c r="J45" s="26"/>
    </row>
    <row r="46" spans="1:10" s="4" customFormat="1" x14ac:dyDescent="0.2">
      <c r="A46" s="4" t="s">
        <v>27</v>
      </c>
      <c r="C46" s="13" t="s">
        <v>26</v>
      </c>
      <c r="D46" s="14">
        <v>171068.087</v>
      </c>
      <c r="E46" s="14">
        <v>125324</v>
      </c>
      <c r="F46" s="14">
        <v>357779</v>
      </c>
      <c r="G46" s="14">
        <v>231556</v>
      </c>
      <c r="H46" s="14">
        <v>110433</v>
      </c>
      <c r="I46" s="24"/>
      <c r="J46" s="26"/>
    </row>
    <row r="47" spans="1:10" s="4" customFormat="1" x14ac:dyDescent="0.2">
      <c r="A47" s="4" t="s">
        <v>28</v>
      </c>
      <c r="C47" s="13" t="s">
        <v>62</v>
      </c>
      <c r="D47" s="14">
        <v>710175</v>
      </c>
      <c r="E47" s="14">
        <v>628322</v>
      </c>
      <c r="F47" s="14">
        <v>691970</v>
      </c>
      <c r="G47" s="14">
        <v>445732</v>
      </c>
      <c r="H47" s="14">
        <v>265644</v>
      </c>
      <c r="I47" s="24"/>
      <c r="J47" s="26"/>
    </row>
    <row r="48" spans="1:10" s="4" customFormat="1" x14ac:dyDescent="0.2">
      <c r="A48" s="4" t="s">
        <v>30</v>
      </c>
      <c r="C48" s="13" t="s">
        <v>29</v>
      </c>
      <c r="D48" s="14">
        <v>261101.56</v>
      </c>
      <c r="E48" s="14">
        <v>257510</v>
      </c>
      <c r="F48" s="14">
        <v>301410</v>
      </c>
      <c r="G48" s="14">
        <v>397033</v>
      </c>
      <c r="H48" s="14">
        <v>272446</v>
      </c>
      <c r="I48" s="24"/>
      <c r="J48" s="27"/>
    </row>
    <row r="49" spans="1:10" s="4" customFormat="1" x14ac:dyDescent="0.2">
      <c r="A49" s="4" t="s">
        <v>32</v>
      </c>
      <c r="C49" s="13" t="s">
        <v>31</v>
      </c>
      <c r="D49" s="14">
        <v>1018588</v>
      </c>
      <c r="E49" s="14">
        <v>1017773</v>
      </c>
      <c r="F49" s="14">
        <v>1523341</v>
      </c>
      <c r="G49" s="14">
        <v>1495490</v>
      </c>
      <c r="H49" s="14">
        <v>843292</v>
      </c>
      <c r="I49" s="24"/>
      <c r="J49" s="27"/>
    </row>
    <row r="50" spans="1:10" s="4" customFormat="1" x14ac:dyDescent="0.2">
      <c r="A50" s="4" t="s">
        <v>34</v>
      </c>
      <c r="C50" s="13" t="s">
        <v>33</v>
      </c>
      <c r="D50" s="14">
        <v>465455.19400000002</v>
      </c>
      <c r="E50" s="14">
        <v>493299</v>
      </c>
      <c r="F50" s="14">
        <v>647312</v>
      </c>
      <c r="G50" s="14">
        <v>563878</v>
      </c>
      <c r="H50" s="14">
        <v>692589</v>
      </c>
      <c r="I50" s="24"/>
      <c r="J50" s="27"/>
    </row>
    <row r="51" spans="1:10" s="4" customFormat="1" x14ac:dyDescent="0.2">
      <c r="A51" s="4" t="s">
        <v>35</v>
      </c>
      <c r="C51" s="13" t="s">
        <v>57</v>
      </c>
      <c r="D51" s="14">
        <v>708279</v>
      </c>
      <c r="E51" s="14">
        <v>659753</v>
      </c>
      <c r="F51" s="14">
        <v>571129</v>
      </c>
      <c r="G51" s="14">
        <v>256311</v>
      </c>
      <c r="H51" s="14">
        <v>462178</v>
      </c>
      <c r="I51" s="24"/>
      <c r="J51" s="27"/>
    </row>
    <row r="52" spans="1:10" s="4" customFormat="1" x14ac:dyDescent="0.2">
      <c r="A52" s="4" t="s">
        <v>36</v>
      </c>
      <c r="C52" s="13" t="s">
        <v>56</v>
      </c>
      <c r="D52" s="14">
        <v>1291595</v>
      </c>
      <c r="E52" s="14">
        <v>862659</v>
      </c>
      <c r="F52" s="14">
        <v>782953</v>
      </c>
      <c r="G52" s="14">
        <v>469081</v>
      </c>
      <c r="H52" s="14">
        <v>473568</v>
      </c>
      <c r="I52" s="24"/>
      <c r="J52" s="27"/>
    </row>
    <row r="53" spans="1:10" s="4" customFormat="1" x14ac:dyDescent="0.2">
      <c r="C53" s="13" t="s">
        <v>58</v>
      </c>
      <c r="D53" s="42">
        <v>937589</v>
      </c>
      <c r="E53" s="42">
        <v>446934</v>
      </c>
      <c r="F53" s="42">
        <v>285075</v>
      </c>
      <c r="G53" s="42">
        <v>249601</v>
      </c>
      <c r="H53" s="42">
        <v>265935</v>
      </c>
      <c r="I53" s="24"/>
      <c r="J53" s="27"/>
    </row>
    <row r="54" spans="1:10" s="4" customFormat="1" x14ac:dyDescent="0.2">
      <c r="C54" s="13" t="s">
        <v>37</v>
      </c>
      <c r="D54" s="14">
        <v>971562</v>
      </c>
      <c r="E54" s="14">
        <v>1017999</v>
      </c>
      <c r="F54" s="14">
        <v>858326</v>
      </c>
      <c r="G54" s="14">
        <v>518194</v>
      </c>
      <c r="H54" s="14">
        <v>700199</v>
      </c>
      <c r="I54" s="24"/>
      <c r="J54" s="27"/>
    </row>
    <row r="55" spans="1:10" s="4" customFormat="1" ht="15" x14ac:dyDescent="0.2">
      <c r="A55" s="4" t="s">
        <v>39</v>
      </c>
      <c r="C55" s="13" t="s">
        <v>38</v>
      </c>
      <c r="D55" s="14">
        <v>1476545.3759999999</v>
      </c>
      <c r="E55" s="14">
        <v>1500781</v>
      </c>
      <c r="F55" s="14">
        <v>1538693</v>
      </c>
      <c r="G55" s="14">
        <v>1416064</v>
      </c>
      <c r="H55" s="14">
        <v>1643168</v>
      </c>
      <c r="I55" s="23"/>
      <c r="J55" s="28"/>
    </row>
    <row r="56" spans="1:10" s="4" customFormat="1" ht="15" x14ac:dyDescent="0.2">
      <c r="C56" s="13" t="s">
        <v>64</v>
      </c>
      <c r="D56" s="31">
        <v>1162066</v>
      </c>
      <c r="E56" s="31">
        <v>1786344</v>
      </c>
      <c r="F56" s="31">
        <v>397531</v>
      </c>
      <c r="G56" s="31">
        <v>417949</v>
      </c>
      <c r="H56" s="31">
        <v>1605673</v>
      </c>
      <c r="I56" s="24"/>
      <c r="J56" s="28"/>
    </row>
    <row r="57" spans="1:10" s="4" customFormat="1" ht="15" x14ac:dyDescent="0.2">
      <c r="C57" s="38" t="s">
        <v>52</v>
      </c>
      <c r="D57" s="12">
        <f>SUM(D45:D56)</f>
        <v>9589737.2170000002</v>
      </c>
      <c r="E57" s="12">
        <f>SUM(E45:E56)</f>
        <v>9218243</v>
      </c>
      <c r="F57" s="12">
        <f>SUM(F45:F56)</f>
        <v>8372571</v>
      </c>
      <c r="G57" s="12">
        <f>SUM(G45:G56)</f>
        <v>6786636</v>
      </c>
      <c r="H57" s="12">
        <f>SUM(H45:H56)</f>
        <v>7682563</v>
      </c>
      <c r="I57" s="24"/>
      <c r="J57" s="28"/>
    </row>
    <row r="58" spans="1:10" s="4" customFormat="1" x14ac:dyDescent="0.2">
      <c r="C58" s="7"/>
      <c r="D58" s="2"/>
      <c r="E58" s="2"/>
      <c r="F58" s="1"/>
      <c r="G58" s="14"/>
      <c r="H58" s="14"/>
      <c r="I58" s="24"/>
      <c r="J58" s="26"/>
    </row>
    <row r="59" spans="1:10" s="4" customFormat="1" ht="15" x14ac:dyDescent="0.2">
      <c r="C59" s="5" t="s">
        <v>40</v>
      </c>
      <c r="D59" s="12">
        <f>+D43+D57</f>
        <v>29180399.217</v>
      </c>
      <c r="E59" s="12">
        <f>+E43+E57</f>
        <v>29646078</v>
      </c>
      <c r="F59" s="12">
        <f>+F43+F57</f>
        <v>30209473</v>
      </c>
      <c r="G59" s="12">
        <f>+G43+G57</f>
        <v>28179790</v>
      </c>
      <c r="H59" s="12">
        <f>+H43+H57</f>
        <v>28908773</v>
      </c>
      <c r="I59" s="23"/>
      <c r="J59" s="28"/>
    </row>
    <row r="60" spans="1:10" s="4" customFormat="1" x14ac:dyDescent="0.2">
      <c r="C60" s="6"/>
      <c r="D60" s="2"/>
      <c r="E60" s="2"/>
      <c r="G60" s="14"/>
      <c r="H60" s="14"/>
      <c r="I60" s="25"/>
      <c r="J60" s="29"/>
    </row>
    <row r="61" spans="1:10" s="4" customFormat="1" ht="15" x14ac:dyDescent="0.2">
      <c r="C61" s="36" t="s">
        <v>41</v>
      </c>
      <c r="D61" s="17">
        <f>+D27-D59</f>
        <v>-2098255.800999999</v>
      </c>
      <c r="E61" s="17">
        <f>+E27-E59</f>
        <v>665293</v>
      </c>
      <c r="F61" s="17">
        <f>+F27-F59</f>
        <v>719028</v>
      </c>
      <c r="G61" s="17">
        <f>+G27-G59</f>
        <v>43243</v>
      </c>
      <c r="H61" s="17">
        <f>+H27-H59</f>
        <v>2810340</v>
      </c>
      <c r="I61" s="23"/>
      <c r="J61" s="28"/>
    </row>
    <row r="62" spans="1:10" s="4" customFormat="1" x14ac:dyDescent="0.2">
      <c r="C62" s="3" t="s">
        <v>42</v>
      </c>
      <c r="D62" s="35">
        <v>-42752</v>
      </c>
      <c r="E62" s="35">
        <v>-124916</v>
      </c>
      <c r="F62" s="32">
        <v>-128928</v>
      </c>
      <c r="G62" s="32">
        <v>-114428</v>
      </c>
      <c r="H62" s="32">
        <v>-329170</v>
      </c>
      <c r="I62" s="25"/>
      <c r="J62" s="29"/>
    </row>
    <row r="63" spans="1:10" s="4" customFormat="1" ht="15" x14ac:dyDescent="0.2">
      <c r="C63" s="3" t="s">
        <v>43</v>
      </c>
      <c r="D63" s="33">
        <f t="shared" ref="D63:H63" si="1">+D61+D62</f>
        <v>-2141007.800999999</v>
      </c>
      <c r="E63" s="33">
        <f t="shared" si="1"/>
        <v>540377</v>
      </c>
      <c r="F63" s="33">
        <f t="shared" si="1"/>
        <v>590100</v>
      </c>
      <c r="G63" s="33">
        <f t="shared" si="1"/>
        <v>-71185</v>
      </c>
      <c r="H63" s="33">
        <f t="shared" si="1"/>
        <v>2481170</v>
      </c>
      <c r="I63" s="23"/>
      <c r="J63" s="28"/>
    </row>
    <row r="64" spans="1:10" s="4" customFormat="1" x14ac:dyDescent="0.2">
      <c r="C64" s="7"/>
      <c r="D64" s="18">
        <v>-2141007.620000001</v>
      </c>
      <c r="E64" s="4">
        <v>540377</v>
      </c>
      <c r="F64" s="34">
        <v>590100</v>
      </c>
      <c r="G64" s="12">
        <v>-71185</v>
      </c>
      <c r="H64" s="12">
        <v>2481170</v>
      </c>
      <c r="I64" s="25"/>
      <c r="J64" s="29"/>
    </row>
    <row r="65" spans="3:10" s="4" customFormat="1" ht="15" x14ac:dyDescent="0.2">
      <c r="C65" s="7"/>
      <c r="D65" s="20">
        <f>+D63-D64</f>
        <v>-0.1809999980032444</v>
      </c>
      <c r="E65" s="20">
        <f t="shared" ref="E65:H65" si="2">+E63-E64</f>
        <v>0</v>
      </c>
      <c r="F65" s="20">
        <f t="shared" si="2"/>
        <v>0</v>
      </c>
      <c r="G65" s="20">
        <f t="shared" si="2"/>
        <v>0</v>
      </c>
      <c r="H65" s="20">
        <f t="shared" si="2"/>
        <v>0</v>
      </c>
      <c r="I65" s="23"/>
      <c r="J65" s="28"/>
    </row>
    <row r="66" spans="3:10" s="4" customFormat="1" x14ac:dyDescent="0.2">
      <c r="C66" s="19"/>
      <c r="D66" s="1"/>
      <c r="E66" s="1"/>
      <c r="G66" s="14"/>
      <c r="H66" s="14"/>
      <c r="I66" s="24"/>
      <c r="J66" s="26"/>
    </row>
    <row r="67" spans="3:10" s="4" customFormat="1" x14ac:dyDescent="0.2">
      <c r="C67" s="19"/>
      <c r="H67" s="20"/>
      <c r="I67" s="25"/>
      <c r="J67" s="29"/>
    </row>
    <row r="68" spans="3:10" s="4" customFormat="1" x14ac:dyDescent="0.2">
      <c r="C68" s="19"/>
      <c r="H68" s="20"/>
      <c r="I68" s="26"/>
      <c r="J68" s="2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EE RR 2017 2021 CLASIFICADO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Alvarez</dc:creator>
  <cp:lastModifiedBy>Notebook</cp:lastModifiedBy>
  <dcterms:created xsi:type="dcterms:W3CDTF">2022-10-21T01:55:04Z</dcterms:created>
  <dcterms:modified xsi:type="dcterms:W3CDTF">2022-11-27T22:55:59Z</dcterms:modified>
</cp:coreProperties>
</file>